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128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\Documents\"/>
    </mc:Choice>
  </mc:AlternateContent>
  <bookViews>
    <workbookView xWindow="0" yWindow="0" windowWidth="28545" windowHeight="137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4" i="1" l="1"/>
  <c r="Q22" i="1" s="1"/>
  <c r="Q30" i="1"/>
  <c r="Q32" i="1" s="1"/>
  <c r="G30" i="1"/>
  <c r="G32" i="1" s="1"/>
  <c r="R15" i="1"/>
  <c r="R14" i="1"/>
  <c r="R13" i="1"/>
  <c r="R12" i="1"/>
  <c r="R11" i="1"/>
  <c r="R10" i="1"/>
  <c r="R9" i="1"/>
  <c r="R8" i="1"/>
  <c r="R7" i="1"/>
  <c r="R6" i="1"/>
  <c r="R5" i="1"/>
  <c r="R4" i="1"/>
  <c r="R3" i="1"/>
  <c r="R2" i="1" l="1"/>
  <c r="G24" i="1"/>
  <c r="Q20" i="1"/>
  <c r="P20" i="1"/>
  <c r="G20" i="1"/>
  <c r="F20" i="1"/>
  <c r="G22" i="1" l="1"/>
  <c r="N8" i="1" l="1"/>
  <c r="P8" i="1" s="1"/>
  <c r="N13" i="1"/>
  <c r="P13" i="1" s="1"/>
  <c r="N4" i="1"/>
  <c r="P4" i="1" s="1"/>
  <c r="N9" i="1"/>
  <c r="P9" i="1" s="1"/>
  <c r="N14" i="1"/>
  <c r="P14" i="1" s="1"/>
  <c r="N11" i="1"/>
  <c r="P11" i="1" s="1"/>
  <c r="N12" i="1"/>
  <c r="P12" i="1" s="1"/>
  <c r="N6" i="1"/>
  <c r="P6" i="1" s="1"/>
  <c r="N7" i="1"/>
  <c r="P7" i="1" s="1"/>
  <c r="P15" i="1"/>
  <c r="N3" i="1"/>
  <c r="P3" i="1" s="1"/>
  <c r="N10" i="1"/>
  <c r="P10" i="1" s="1"/>
  <c r="N5" i="1"/>
  <c r="P5" i="1" s="1"/>
  <c r="N2" i="1"/>
  <c r="P2" i="1" s="1"/>
  <c r="E8" i="1"/>
  <c r="G8" i="1" s="1"/>
  <c r="E13" i="1"/>
  <c r="G13" i="1" s="1"/>
  <c r="E4" i="1"/>
  <c r="G4" i="1" s="1"/>
  <c r="E9" i="1"/>
  <c r="G9" i="1" s="1"/>
  <c r="E14" i="1"/>
  <c r="G14" i="1" s="1"/>
  <c r="E11" i="1"/>
  <c r="G11" i="1" s="1"/>
  <c r="E12" i="1"/>
  <c r="G12" i="1" s="1"/>
  <c r="E6" i="1"/>
  <c r="G6" i="1" s="1"/>
  <c r="E7" i="1"/>
  <c r="G7" i="1" s="1"/>
  <c r="G15" i="1"/>
  <c r="E3" i="1"/>
  <c r="G3" i="1" s="1"/>
  <c r="E10" i="1"/>
  <c r="G10" i="1" s="1"/>
  <c r="E5" i="1"/>
  <c r="G5" i="1" s="1"/>
  <c r="E2" i="1"/>
  <c r="G2" i="1" s="1"/>
</calcChain>
</file>

<file path=xl/sharedStrings.xml><?xml version="1.0" encoding="utf-8"?>
<sst xmlns="http://schemas.openxmlformats.org/spreadsheetml/2006/main" count="93" uniqueCount="51">
  <si>
    <t>Buf</t>
  </si>
  <si>
    <t>Mia</t>
  </si>
  <si>
    <t>Line</t>
  </si>
  <si>
    <t>Diff/Line</t>
  </si>
  <si>
    <t>Det</t>
  </si>
  <si>
    <t>GB</t>
  </si>
  <si>
    <t>Hou</t>
  </si>
  <si>
    <t>Jac</t>
  </si>
  <si>
    <t>Atl</t>
  </si>
  <si>
    <t>Ariz</t>
  </si>
  <si>
    <t>SF</t>
  </si>
  <si>
    <t>Chi</t>
  </si>
  <si>
    <t>Stl</t>
  </si>
  <si>
    <t>NYJ</t>
  </si>
  <si>
    <t>KC</t>
  </si>
  <si>
    <t>Cin</t>
  </si>
  <si>
    <t>Den</t>
  </si>
  <si>
    <t>SD</t>
  </si>
  <si>
    <t>Oak</t>
  </si>
  <si>
    <t>NO</t>
  </si>
  <si>
    <t>Pit</t>
  </si>
  <si>
    <t>Bal</t>
  </si>
  <si>
    <t>Car</t>
  </si>
  <si>
    <t>Dal</t>
  </si>
  <si>
    <t>NE</t>
  </si>
  <si>
    <t>Was</t>
  </si>
  <si>
    <t>Ind</t>
  </si>
  <si>
    <t>Phi</t>
  </si>
  <si>
    <t>Cle</t>
  </si>
  <si>
    <t>TB</t>
  </si>
  <si>
    <t>F Pred.</t>
  </si>
  <si>
    <t>D Pred.</t>
  </si>
  <si>
    <t>Fav</t>
  </si>
  <si>
    <t>Dog</t>
  </si>
  <si>
    <t>Pred.</t>
  </si>
  <si>
    <t>Diff.</t>
  </si>
  <si>
    <t>U</t>
  </si>
  <si>
    <t>O</t>
  </si>
  <si>
    <t>Actual</t>
  </si>
  <si>
    <t>Actual F.</t>
  </si>
  <si>
    <t>Actual D.</t>
  </si>
  <si>
    <t>Win?</t>
  </si>
  <si>
    <t>Loss?</t>
  </si>
  <si>
    <t>Wins:</t>
  </si>
  <si>
    <t>Losses:</t>
  </si>
  <si>
    <t>Win %</t>
  </si>
  <si>
    <t>Games:</t>
  </si>
  <si>
    <t>5 Point Differential</t>
  </si>
  <si>
    <t>ARZ</t>
  </si>
  <si>
    <t>System  ATS</t>
  </si>
  <si>
    <t>System O/U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</si>
</sst>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quotePrefix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1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22"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9C0006"/>
      </font>
    </dxf>
    <dxf>
      <font>
        <color rgb="FF00B050"/>
      </font>
    </dxf>
    <dxf>
      <font>
        <color rgb="FF9C0006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9C0006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7"/>
  <sheetViews>
    <sheetView tabSelected="1" workbookViewId="0">
      <selection activeCell="K38" sqref="K38"/>
    </sheetView>
  </sheetViews>
  <sheetFormatPr defaultRowHeight="15" x14ac:dyDescent="0.25"/>
  <cols>
    <col min="1" max="2" width="9.140625" style="1"/>
    <col min="3" max="4" width="9.140625" style="9" customWidth="1"/>
    <col min="5" max="5" width="9.140625" style="1" customWidth="1"/>
    <col min="6" max="6" width="9.140625" style="1"/>
    <col min="7" max="16" width="9.140625" style="1" customWidth="1"/>
    <col min="17" max="22" width="9.140625" style="1"/>
    <col min="23" max="23" width="9.140625" style="5"/>
    <col min="24" max="16384" width="9.140625" style="1"/>
  </cols>
  <sheetData>
    <row r="1" spans="1:23" s="2" customFormat="1" ht="14.1" customHeight="1" x14ac:dyDescent="0.25">
      <c r="A1" s="2" t="s">
        <v>32</v>
      </c>
      <c r="B1" s="2" t="s">
        <v>33</v>
      </c>
      <c r="C1" s="8" t="s">
        <v>30</v>
      </c>
      <c r="D1" s="8" t="s">
        <v>31</v>
      </c>
      <c r="E1" s="2" t="s">
        <v>35</v>
      </c>
      <c r="F1" s="2" t="s">
        <v>2</v>
      </c>
      <c r="G1" s="2" t="s">
        <v>3</v>
      </c>
      <c r="H1" s="2" t="s">
        <v>34</v>
      </c>
      <c r="I1" s="2" t="s">
        <v>39</v>
      </c>
      <c r="J1" s="2" t="s">
        <v>40</v>
      </c>
      <c r="K1" s="2" t="s">
        <v>41</v>
      </c>
      <c r="L1" s="2" t="s">
        <v>42</v>
      </c>
      <c r="N1" s="2" t="s">
        <v>34</v>
      </c>
      <c r="O1" s="2" t="s">
        <v>2</v>
      </c>
      <c r="P1" s="2" t="s">
        <v>35</v>
      </c>
      <c r="Q1" s="2" t="s">
        <v>34</v>
      </c>
      <c r="R1" s="2" t="s">
        <v>38</v>
      </c>
      <c r="S1" s="2" t="s">
        <v>41</v>
      </c>
      <c r="T1" s="2" t="s">
        <v>42</v>
      </c>
      <c r="W1" s="4"/>
    </row>
    <row r="2" spans="1:23" ht="14.1" customHeight="1" x14ac:dyDescent="0.25">
      <c r="A2" s="1" t="s">
        <v>0</v>
      </c>
      <c r="B2" s="1" t="s">
        <v>1</v>
      </c>
      <c r="C2" s="9">
        <v>23</v>
      </c>
      <c r="D2" s="9">
        <v>21.2</v>
      </c>
      <c r="E2" s="1">
        <f t="shared" ref="E2:E14" si="0">C2-D2</f>
        <v>1.8000000000000007</v>
      </c>
      <c r="F2" s="1">
        <v>-1</v>
      </c>
      <c r="G2" s="1">
        <f t="shared" ref="G2:G15" si="1">F2+E2</f>
        <v>0.80000000000000071</v>
      </c>
      <c r="H2" s="1" t="s">
        <v>0</v>
      </c>
      <c r="I2" s="1">
        <v>19</v>
      </c>
      <c r="J2" s="1">
        <v>14</v>
      </c>
      <c r="K2" s="1">
        <v>1</v>
      </c>
      <c r="N2" s="1">
        <f t="shared" ref="N2" si="2">C2+D2</f>
        <v>44.2</v>
      </c>
      <c r="O2" s="1">
        <v>45</v>
      </c>
      <c r="P2" s="1">
        <f t="shared" ref="P2" si="3">N2-O2</f>
        <v>-0.79999999999999716</v>
      </c>
      <c r="Q2" s="1" t="s">
        <v>36</v>
      </c>
      <c r="R2" s="1">
        <f>SUM(I2,J2)</f>
        <v>33</v>
      </c>
      <c r="S2" s="1">
        <v>1</v>
      </c>
    </row>
    <row r="3" spans="1:23" ht="14.1" customHeight="1" x14ac:dyDescent="0.25">
      <c r="A3" s="1" t="s">
        <v>8</v>
      </c>
      <c r="B3" s="1" t="s">
        <v>9</v>
      </c>
      <c r="C3" s="9">
        <v>27.35</v>
      </c>
      <c r="D3" s="9">
        <v>18.48</v>
      </c>
      <c r="E3" s="1">
        <f t="shared" si="0"/>
        <v>8.870000000000001</v>
      </c>
      <c r="F3" s="1">
        <v>-9.5</v>
      </c>
      <c r="G3" s="1">
        <f t="shared" si="1"/>
        <v>-0.62999999999999901</v>
      </c>
      <c r="H3" s="1" t="s">
        <v>48</v>
      </c>
      <c r="I3" s="1">
        <v>23</v>
      </c>
      <c r="J3" s="1">
        <v>19</v>
      </c>
      <c r="K3" s="1">
        <v>1</v>
      </c>
      <c r="N3" s="1">
        <f t="shared" ref="N3:N14" si="4">C3+D3</f>
        <v>45.83</v>
      </c>
      <c r="O3" s="1">
        <v>44</v>
      </c>
      <c r="P3" s="1">
        <f t="shared" ref="P3:P15" si="5">N3-O3</f>
        <v>1.8299999999999983</v>
      </c>
      <c r="Q3" s="1" t="s">
        <v>37</v>
      </c>
      <c r="R3" s="1">
        <f t="shared" ref="R3:R15" si="6">SUM(I3,J3)</f>
        <v>42</v>
      </c>
      <c r="T3" s="1">
        <v>1</v>
      </c>
    </row>
    <row r="4" spans="1:23" ht="14.1" customHeight="1" x14ac:dyDescent="0.25">
      <c r="A4" s="1" t="s">
        <v>23</v>
      </c>
      <c r="B4" s="1" t="s">
        <v>28</v>
      </c>
      <c r="C4" s="9">
        <v>21.8</v>
      </c>
      <c r="D4" s="9">
        <v>20.8</v>
      </c>
      <c r="E4" s="1">
        <f t="shared" si="0"/>
        <v>1</v>
      </c>
      <c r="F4" s="1">
        <v>-9</v>
      </c>
      <c r="G4" s="1">
        <f t="shared" si="1"/>
        <v>-8</v>
      </c>
      <c r="H4" s="1" t="s">
        <v>28</v>
      </c>
      <c r="I4" s="1">
        <v>23</v>
      </c>
      <c r="J4" s="1">
        <v>20</v>
      </c>
      <c r="K4" s="1">
        <v>1</v>
      </c>
      <c r="N4" s="1">
        <f t="shared" si="4"/>
        <v>42.6</v>
      </c>
      <c r="O4" s="1">
        <v>44</v>
      </c>
      <c r="P4" s="1">
        <f t="shared" si="5"/>
        <v>-1.3999999999999986</v>
      </c>
      <c r="Q4" s="1" t="s">
        <v>36</v>
      </c>
      <c r="R4" s="1">
        <f t="shared" si="6"/>
        <v>43</v>
      </c>
      <c r="S4" s="1">
        <v>1</v>
      </c>
    </row>
    <row r="5" spans="1:23" ht="14.1" customHeight="1" x14ac:dyDescent="0.25">
      <c r="A5" s="1" t="s">
        <v>5</v>
      </c>
      <c r="B5" s="1" t="s">
        <v>4</v>
      </c>
      <c r="C5" s="9">
        <v>29.8</v>
      </c>
      <c r="D5" s="9">
        <v>25.4</v>
      </c>
      <c r="E5" s="1">
        <f t="shared" si="0"/>
        <v>4.4000000000000021</v>
      </c>
      <c r="F5" s="3">
        <v>-3</v>
      </c>
      <c r="G5" s="1">
        <f t="shared" si="1"/>
        <v>1.4000000000000021</v>
      </c>
      <c r="H5" s="1" t="s">
        <v>5</v>
      </c>
      <c r="I5" s="1">
        <v>24</v>
      </c>
      <c r="J5" s="1">
        <v>20</v>
      </c>
      <c r="K5" s="1">
        <v>1</v>
      </c>
      <c r="N5" s="1">
        <f t="shared" si="4"/>
        <v>55.2</v>
      </c>
      <c r="O5" s="1">
        <v>52.5</v>
      </c>
      <c r="P5" s="1">
        <f t="shared" si="5"/>
        <v>2.7000000000000028</v>
      </c>
      <c r="Q5" s="1" t="s">
        <v>37</v>
      </c>
      <c r="R5" s="1">
        <f t="shared" si="6"/>
        <v>44</v>
      </c>
      <c r="T5" s="1">
        <v>1</v>
      </c>
    </row>
    <row r="6" spans="1:23" ht="14.1" customHeight="1" x14ac:dyDescent="0.25">
      <c r="A6" s="1" t="s">
        <v>15</v>
      </c>
      <c r="B6" s="1" t="s">
        <v>14</v>
      </c>
      <c r="C6" s="9">
        <v>25.7</v>
      </c>
      <c r="D6" s="9">
        <v>16.41</v>
      </c>
      <c r="E6" s="1">
        <f t="shared" si="0"/>
        <v>9.2899999999999991</v>
      </c>
      <c r="F6" s="3">
        <v>-3</v>
      </c>
      <c r="G6" s="1">
        <f t="shared" si="1"/>
        <v>6.2899999999999991</v>
      </c>
      <c r="H6" s="1" t="s">
        <v>15</v>
      </c>
      <c r="I6" s="1">
        <v>28</v>
      </c>
      <c r="J6" s="1">
        <v>6</v>
      </c>
      <c r="K6" s="1">
        <v>1</v>
      </c>
      <c r="N6" s="1">
        <f t="shared" si="4"/>
        <v>42.11</v>
      </c>
      <c r="O6" s="1">
        <v>43</v>
      </c>
      <c r="P6" s="1">
        <f t="shared" si="5"/>
        <v>-0.89000000000000057</v>
      </c>
      <c r="Q6" s="1" t="s">
        <v>36</v>
      </c>
      <c r="R6" s="1">
        <f t="shared" si="6"/>
        <v>34</v>
      </c>
      <c r="S6" s="1">
        <v>1</v>
      </c>
    </row>
    <row r="7" spans="1:23" ht="14.1" customHeight="1" x14ac:dyDescent="0.25">
      <c r="A7" s="1" t="s">
        <v>12</v>
      </c>
      <c r="B7" s="1" t="s">
        <v>13</v>
      </c>
      <c r="C7" s="9">
        <v>18.89</v>
      </c>
      <c r="D7" s="9">
        <v>21.35</v>
      </c>
      <c r="E7" s="1">
        <f t="shared" si="0"/>
        <v>-2.4600000000000009</v>
      </c>
      <c r="F7" s="1">
        <v>-3.5</v>
      </c>
      <c r="G7" s="1">
        <f t="shared" si="1"/>
        <v>-5.9600000000000009</v>
      </c>
      <c r="H7" s="1" t="s">
        <v>13</v>
      </c>
      <c r="I7" s="1">
        <v>13</v>
      </c>
      <c r="J7" s="1">
        <v>27</v>
      </c>
      <c r="K7" s="1">
        <v>1</v>
      </c>
      <c r="N7" s="1">
        <f t="shared" si="4"/>
        <v>40.24</v>
      </c>
      <c r="O7" s="1">
        <v>38.5</v>
      </c>
      <c r="P7" s="1">
        <f t="shared" si="5"/>
        <v>1.740000000000002</v>
      </c>
      <c r="Q7" s="1" t="s">
        <v>37</v>
      </c>
      <c r="R7" s="1">
        <f t="shared" si="6"/>
        <v>40</v>
      </c>
      <c r="S7" s="1">
        <v>1</v>
      </c>
    </row>
    <row r="8" spans="1:23" ht="14.1" customHeight="1" x14ac:dyDescent="0.25">
      <c r="A8" s="1" t="s">
        <v>25</v>
      </c>
      <c r="B8" s="1" t="s">
        <v>27</v>
      </c>
      <c r="C8" s="9">
        <v>25.44</v>
      </c>
      <c r="D8" s="9">
        <v>16.12</v>
      </c>
      <c r="E8" s="1">
        <f t="shared" si="0"/>
        <v>9.32</v>
      </c>
      <c r="F8" s="1">
        <v>-3.5</v>
      </c>
      <c r="G8" s="1">
        <f t="shared" si="1"/>
        <v>5.82</v>
      </c>
      <c r="H8" s="1" t="s">
        <v>25</v>
      </c>
      <c r="I8" s="1">
        <v>31</v>
      </c>
      <c r="J8" s="1">
        <v>6</v>
      </c>
      <c r="K8" s="1">
        <v>1</v>
      </c>
      <c r="N8" s="1">
        <f t="shared" si="4"/>
        <v>41.56</v>
      </c>
      <c r="O8" s="1">
        <v>44.5</v>
      </c>
      <c r="P8" s="1">
        <f t="shared" si="5"/>
        <v>-2.9399999999999977</v>
      </c>
      <c r="Q8" s="1" t="s">
        <v>36</v>
      </c>
      <c r="R8" s="1">
        <f t="shared" si="6"/>
        <v>37</v>
      </c>
      <c r="S8" s="1">
        <v>1</v>
      </c>
    </row>
    <row r="9" spans="1:23" ht="14.1" customHeight="1" x14ac:dyDescent="0.25">
      <c r="A9" s="1" t="s">
        <v>29</v>
      </c>
      <c r="B9" s="1" t="s">
        <v>22</v>
      </c>
      <c r="C9" s="9">
        <v>28.66</v>
      </c>
      <c r="D9" s="9">
        <v>19.739999999999998</v>
      </c>
      <c r="E9" s="1">
        <f t="shared" si="0"/>
        <v>8.9200000000000017</v>
      </c>
      <c r="F9" s="3">
        <v>-1</v>
      </c>
      <c r="G9" s="1">
        <f t="shared" si="1"/>
        <v>7.9200000000000017</v>
      </c>
      <c r="H9" s="1" t="s">
        <v>29</v>
      </c>
      <c r="I9" s="1">
        <v>27</v>
      </c>
      <c r="J9" s="1">
        <v>21</v>
      </c>
      <c r="K9" s="1">
        <v>1</v>
      </c>
      <c r="N9" s="1">
        <f t="shared" si="4"/>
        <v>48.4</v>
      </c>
      <c r="O9" s="1">
        <v>48</v>
      </c>
      <c r="P9" s="1">
        <f t="shared" si="5"/>
        <v>0.39999999999999858</v>
      </c>
      <c r="Q9" s="1" t="s">
        <v>37</v>
      </c>
      <c r="R9" s="1">
        <f t="shared" si="6"/>
        <v>48</v>
      </c>
    </row>
    <row r="10" spans="1:23" ht="14.1" customHeight="1" x14ac:dyDescent="0.25">
      <c r="A10" s="1" t="s">
        <v>6</v>
      </c>
      <c r="B10" s="1" t="s">
        <v>7</v>
      </c>
      <c r="C10" s="9">
        <v>29.04</v>
      </c>
      <c r="D10" s="9">
        <v>15.13</v>
      </c>
      <c r="E10" s="1">
        <f t="shared" si="0"/>
        <v>13.909999999999998</v>
      </c>
      <c r="F10" s="1">
        <v>-15</v>
      </c>
      <c r="G10" s="1">
        <f t="shared" si="1"/>
        <v>-1.0900000000000016</v>
      </c>
      <c r="H10" s="1" t="s">
        <v>7</v>
      </c>
      <c r="I10" s="1">
        <v>43</v>
      </c>
      <c r="J10" s="1">
        <v>37</v>
      </c>
      <c r="K10" s="1">
        <v>1</v>
      </c>
      <c r="N10" s="1">
        <f t="shared" si="4"/>
        <v>44.17</v>
      </c>
      <c r="O10" s="1">
        <v>41</v>
      </c>
      <c r="P10" s="1">
        <f t="shared" si="5"/>
        <v>3.1700000000000017</v>
      </c>
      <c r="Q10" s="1" t="s">
        <v>37</v>
      </c>
      <c r="R10" s="1">
        <f t="shared" si="6"/>
        <v>80</v>
      </c>
      <c r="S10" s="1">
        <v>1</v>
      </c>
    </row>
    <row r="11" spans="1:23" ht="14.1" customHeight="1" x14ac:dyDescent="0.25">
      <c r="A11" s="1" t="s">
        <v>19</v>
      </c>
      <c r="B11" s="1" t="s">
        <v>18</v>
      </c>
      <c r="C11" s="9">
        <v>30.57</v>
      </c>
      <c r="D11" s="9">
        <v>25.02</v>
      </c>
      <c r="E11" s="1">
        <f t="shared" si="0"/>
        <v>5.5500000000000007</v>
      </c>
      <c r="F11" s="3">
        <v>-6</v>
      </c>
      <c r="G11" s="1">
        <f t="shared" si="1"/>
        <v>-0.44999999999999929</v>
      </c>
      <c r="H11" s="1" t="s">
        <v>18</v>
      </c>
      <c r="I11" s="1">
        <v>38</v>
      </c>
      <c r="J11" s="1">
        <v>17</v>
      </c>
      <c r="L11" s="1">
        <v>1</v>
      </c>
      <c r="N11" s="1">
        <f t="shared" si="4"/>
        <v>55.59</v>
      </c>
      <c r="O11" s="1">
        <v>55.5</v>
      </c>
      <c r="P11" s="1">
        <f t="shared" si="5"/>
        <v>9.0000000000003411E-2</v>
      </c>
      <c r="Q11" s="1" t="s">
        <v>37</v>
      </c>
      <c r="R11" s="1">
        <f t="shared" si="6"/>
        <v>55</v>
      </c>
      <c r="T11" s="1">
        <v>1</v>
      </c>
    </row>
    <row r="12" spans="1:23" ht="14.1" customHeight="1" x14ac:dyDescent="0.25">
      <c r="A12" s="1" t="s">
        <v>16</v>
      </c>
      <c r="B12" s="1" t="s">
        <v>17</v>
      </c>
      <c r="C12" s="9">
        <v>30.77</v>
      </c>
      <c r="D12" s="9">
        <v>25.95</v>
      </c>
      <c r="E12" s="1">
        <f t="shared" si="0"/>
        <v>4.82</v>
      </c>
      <c r="F12" s="1">
        <v>-8.5</v>
      </c>
      <c r="G12" s="1">
        <f t="shared" si="1"/>
        <v>-3.6799999999999997</v>
      </c>
      <c r="H12" s="1" t="s">
        <v>17</v>
      </c>
      <c r="I12" s="1">
        <v>30</v>
      </c>
      <c r="J12" s="1">
        <v>23</v>
      </c>
      <c r="K12" s="1">
        <v>1</v>
      </c>
      <c r="N12" s="1">
        <f t="shared" si="4"/>
        <v>56.72</v>
      </c>
      <c r="O12" s="1">
        <v>47.5</v>
      </c>
      <c r="P12" s="1">
        <f t="shared" si="5"/>
        <v>9.2199999999999989</v>
      </c>
      <c r="Q12" s="1" t="s">
        <v>37</v>
      </c>
      <c r="R12" s="1">
        <f t="shared" si="6"/>
        <v>53</v>
      </c>
      <c r="S12" s="1">
        <v>1</v>
      </c>
    </row>
    <row r="13" spans="1:23" ht="14.1" customHeight="1" x14ac:dyDescent="0.25">
      <c r="A13" s="1" t="s">
        <v>24</v>
      </c>
      <c r="B13" s="1" t="s">
        <v>26</v>
      </c>
      <c r="C13" s="9">
        <v>33.43</v>
      </c>
      <c r="D13" s="9">
        <v>23.01</v>
      </c>
      <c r="E13" s="1">
        <f t="shared" si="0"/>
        <v>10.419999999999998</v>
      </c>
      <c r="F13" s="1">
        <v>-9.5</v>
      </c>
      <c r="G13" s="1">
        <f t="shared" si="1"/>
        <v>0.91999999999999815</v>
      </c>
      <c r="H13" s="1" t="s">
        <v>24</v>
      </c>
      <c r="I13" s="1">
        <v>59</v>
      </c>
      <c r="J13" s="1">
        <v>24</v>
      </c>
      <c r="K13" s="1">
        <v>1</v>
      </c>
      <c r="N13" s="1">
        <f t="shared" si="4"/>
        <v>56.44</v>
      </c>
      <c r="O13" s="1">
        <v>53.5</v>
      </c>
      <c r="P13" s="1">
        <f t="shared" si="5"/>
        <v>2.9399999999999977</v>
      </c>
      <c r="Q13" s="1" t="s">
        <v>37</v>
      </c>
      <c r="R13" s="1">
        <f t="shared" si="6"/>
        <v>83</v>
      </c>
      <c r="S13" s="1">
        <v>1</v>
      </c>
    </row>
    <row r="14" spans="1:23" ht="14.1" customHeight="1" x14ac:dyDescent="0.25">
      <c r="A14" s="1" t="s">
        <v>21</v>
      </c>
      <c r="B14" s="1" t="s">
        <v>20</v>
      </c>
      <c r="C14" s="9">
        <v>26.48</v>
      </c>
      <c r="D14" s="9">
        <v>24.12</v>
      </c>
      <c r="E14" s="1">
        <f t="shared" si="0"/>
        <v>2.3599999999999994</v>
      </c>
      <c r="F14" s="1">
        <v>-3</v>
      </c>
      <c r="G14" s="1">
        <f t="shared" si="1"/>
        <v>-0.64000000000000057</v>
      </c>
      <c r="H14" s="1" t="s">
        <v>20</v>
      </c>
      <c r="I14" s="1">
        <v>13</v>
      </c>
      <c r="J14" s="1">
        <v>10</v>
      </c>
      <c r="K14" s="1">
        <v>1</v>
      </c>
      <c r="N14" s="1">
        <f t="shared" si="4"/>
        <v>50.6</v>
      </c>
      <c r="O14" s="1">
        <v>40.5</v>
      </c>
      <c r="P14" s="1">
        <f t="shared" si="5"/>
        <v>10.100000000000001</v>
      </c>
      <c r="Q14" s="1" t="s">
        <v>37</v>
      </c>
      <c r="R14" s="1">
        <f t="shared" si="6"/>
        <v>23</v>
      </c>
      <c r="T14" s="1">
        <v>1</v>
      </c>
    </row>
    <row r="15" spans="1:23" ht="14.1" customHeight="1" x14ac:dyDescent="0.25">
      <c r="A15" s="1" t="s">
        <v>10</v>
      </c>
      <c r="B15" s="1" t="s">
        <v>11</v>
      </c>
      <c r="F15" s="1">
        <v>-7</v>
      </c>
      <c r="G15" s="1">
        <f t="shared" si="1"/>
        <v>-7</v>
      </c>
      <c r="P15" s="1">
        <f t="shared" si="5"/>
        <v>0</v>
      </c>
      <c r="R15" s="1">
        <f t="shared" si="6"/>
        <v>0</v>
      </c>
    </row>
    <row r="16" spans="1:23" ht="14.1" customHeight="1" x14ac:dyDescent="0.25"/>
    <row r="17" spans="1:25" ht="14.1" customHeight="1" x14ac:dyDescent="0.25">
      <c r="A17" s="2"/>
      <c r="B17" s="2"/>
      <c r="C17" s="8"/>
      <c r="D17" s="8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5" ht="14.1" customHeight="1" x14ac:dyDescent="0.25">
      <c r="F18" s="11" t="s">
        <v>49</v>
      </c>
      <c r="G18" s="11"/>
      <c r="P18" s="11" t="s">
        <v>50</v>
      </c>
      <c r="Q18" s="11"/>
    </row>
    <row r="19" spans="1:25" ht="14.1" customHeight="1" x14ac:dyDescent="0.25">
      <c r="C19" s="8"/>
      <c r="F19" s="1" t="s">
        <v>43</v>
      </c>
      <c r="G19" s="5" t="s">
        <v>44</v>
      </c>
      <c r="H19" s="2"/>
      <c r="I19" s="2"/>
      <c r="J19" s="2"/>
      <c r="K19" s="2"/>
      <c r="L19" s="2"/>
      <c r="M19" s="2"/>
      <c r="P19" s="1" t="s">
        <v>43</v>
      </c>
      <c r="Q19" s="1" t="s">
        <v>44</v>
      </c>
      <c r="V19" s="10"/>
      <c r="W19" s="10"/>
      <c r="X19" s="10"/>
      <c r="Y19" s="10"/>
    </row>
    <row r="20" spans="1:25" ht="14.1" customHeight="1" x14ac:dyDescent="0.25">
      <c r="F20" s="1">
        <f>SUM(K2:K35)</f>
        <v>12</v>
      </c>
      <c r="G20" s="5">
        <f>SUM(L2:L35)</f>
        <v>1</v>
      </c>
      <c r="P20" s="1">
        <f>SUM(S2:S37)</f>
        <v>8</v>
      </c>
      <c r="Q20" s="1">
        <f>SUM(T2:T37)</f>
        <v>4</v>
      </c>
    </row>
    <row r="21" spans="1:25" ht="14.1" customHeight="1" x14ac:dyDescent="0.25">
      <c r="G21" s="5"/>
    </row>
    <row r="22" spans="1:25" ht="14.1" customHeight="1" x14ac:dyDescent="0.25">
      <c r="F22" s="1" t="s">
        <v>45</v>
      </c>
      <c r="G22" s="6">
        <f>F20/G24</f>
        <v>0.92307692307692313</v>
      </c>
      <c r="P22" s="1" t="s">
        <v>45</v>
      </c>
      <c r="Q22" s="6">
        <f>P20/Q24</f>
        <v>0.66666666666666663</v>
      </c>
    </row>
    <row r="23" spans="1:25" ht="14.1" customHeight="1" x14ac:dyDescent="0.25">
      <c r="G23" s="5"/>
      <c r="W23" s="6"/>
      <c r="Y23" s="6"/>
    </row>
    <row r="24" spans="1:25" ht="14.1" customHeight="1" x14ac:dyDescent="0.25">
      <c r="F24" s="1" t="s">
        <v>46</v>
      </c>
      <c r="G24" s="5">
        <f>SUM(K2:L35)</f>
        <v>13</v>
      </c>
      <c r="P24" s="1" t="s">
        <v>46</v>
      </c>
      <c r="Q24" s="5">
        <f>P20+Q20</f>
        <v>12</v>
      </c>
      <c r="W24" s="1"/>
    </row>
    <row r="25" spans="1:25" ht="14.1" customHeight="1" x14ac:dyDescent="0.25">
      <c r="G25" s="5"/>
    </row>
    <row r="26" spans="1:25" ht="14.1" customHeight="1" x14ac:dyDescent="0.25">
      <c r="F26" s="11" t="s">
        <v>47</v>
      </c>
      <c r="G26" s="11"/>
      <c r="P26" s="11" t="s">
        <v>47</v>
      </c>
      <c r="Q26" s="11"/>
    </row>
    <row r="27" spans="1:25" ht="14.1" customHeight="1" x14ac:dyDescent="0.25">
      <c r="F27" s="1" t="s">
        <v>43</v>
      </c>
      <c r="G27" s="5" t="s">
        <v>44</v>
      </c>
      <c r="P27" s="1" t="s">
        <v>43</v>
      </c>
      <c r="Q27" s="1" t="s">
        <v>44</v>
      </c>
      <c r="V27" s="10"/>
      <c r="W27" s="10"/>
      <c r="X27" s="10"/>
      <c r="Y27" s="10"/>
    </row>
    <row r="28" spans="1:25" ht="14.1" customHeight="1" x14ac:dyDescent="0.25">
      <c r="F28" s="1">
        <v>5</v>
      </c>
      <c r="G28" s="5">
        <v>0</v>
      </c>
      <c r="P28" s="1">
        <v>1</v>
      </c>
      <c r="Q28" s="1">
        <v>1</v>
      </c>
      <c r="W28" s="1"/>
    </row>
    <row r="29" spans="1:25" ht="14.1" customHeight="1" x14ac:dyDescent="0.25">
      <c r="G29" s="5"/>
    </row>
    <row r="30" spans="1:25" ht="14.1" customHeight="1" x14ac:dyDescent="0.25">
      <c r="F30" s="1" t="s">
        <v>46</v>
      </c>
      <c r="G30" s="5">
        <f>F28+G28</f>
        <v>5</v>
      </c>
      <c r="P30" s="1" t="s">
        <v>46</v>
      </c>
      <c r="Q30" s="5">
        <f>P28+Q28</f>
        <v>2</v>
      </c>
    </row>
    <row r="31" spans="1:25" ht="14.1" customHeight="1" x14ac:dyDescent="0.25">
      <c r="G31" s="5"/>
    </row>
    <row r="32" spans="1:25" ht="14.1" customHeight="1" x14ac:dyDescent="0.25">
      <c r="F32" s="1" t="s">
        <v>45</v>
      </c>
      <c r="G32" s="6">
        <f>F28/G30</f>
        <v>1</v>
      </c>
      <c r="P32" s="1" t="s">
        <v>45</v>
      </c>
      <c r="Q32" s="6">
        <f>P28/Q30</f>
        <v>0.5</v>
      </c>
    </row>
    <row r="33" spans="6:25" ht="14.1" customHeight="1" x14ac:dyDescent="0.25"/>
    <row r="34" spans="6:25" ht="14.1" customHeight="1" x14ac:dyDescent="0.25"/>
    <row r="35" spans="6:25" ht="14.1" customHeight="1" x14ac:dyDescent="0.25">
      <c r="V35" s="10"/>
      <c r="W35" s="10"/>
      <c r="X35" s="10"/>
      <c r="Y35" s="10"/>
    </row>
    <row r="36" spans="6:25" ht="14.1" customHeight="1" x14ac:dyDescent="0.25"/>
    <row r="37" spans="6:25" ht="14.1" customHeight="1" x14ac:dyDescent="0.25"/>
    <row r="38" spans="6:25" ht="14.1" customHeight="1" x14ac:dyDescent="0.25"/>
    <row r="39" spans="6:25" ht="14.1" customHeight="1" x14ac:dyDescent="0.25">
      <c r="W39" s="6"/>
      <c r="Y39" s="7"/>
    </row>
    <row r="40" spans="6:25" ht="14.1" customHeight="1" x14ac:dyDescent="0.25">
      <c r="F40" s="3"/>
    </row>
    <row r="41" spans="6:25" ht="14.1" customHeight="1" x14ac:dyDescent="0.25"/>
    <row r="42" spans="6:25" ht="14.1" customHeight="1" x14ac:dyDescent="0.25">
      <c r="F42" s="3"/>
    </row>
    <row r="43" spans="6:25" ht="14.1" customHeight="1" x14ac:dyDescent="0.25">
      <c r="V43" s="10"/>
      <c r="W43" s="10"/>
      <c r="X43" s="10"/>
      <c r="Y43" s="10"/>
    </row>
    <row r="44" spans="6:25" ht="14.1" customHeight="1" x14ac:dyDescent="0.25">
      <c r="F44" s="3"/>
    </row>
    <row r="45" spans="6:25" ht="14.1" customHeight="1" x14ac:dyDescent="0.25"/>
    <row r="46" spans="6:25" ht="14.1" customHeight="1" x14ac:dyDescent="0.25"/>
    <row r="47" spans="6:25" ht="14.1" customHeight="1" x14ac:dyDescent="0.25"/>
  </sheetData>
  <mergeCells count="4">
    <mergeCell ref="F18:G18"/>
    <mergeCell ref="P18:Q18"/>
    <mergeCell ref="F26:G26"/>
    <mergeCell ref="P26:Q26"/>
  </mergeCells>
  <conditionalFormatting sqref="G2:G15 P2:P15">
    <cfRule type="cellIs" dxfId="21" priority="31" operator="lessThan">
      <formula>-5</formula>
    </cfRule>
    <cfRule type="cellIs" dxfId="20" priority="32" operator="greaterThan">
      <formula>5</formula>
    </cfRule>
  </conditionalFormatting>
  <conditionalFormatting sqref="G22 Y23 W23 Q22">
    <cfRule type="cellIs" dxfId="15" priority="19" operator="lessThan">
      <formula>0.5</formula>
    </cfRule>
    <cfRule type="cellIs" dxfId="14" priority="20" operator="greaterThan">
      <formula>0.5</formula>
    </cfRule>
  </conditionalFormatting>
  <conditionalFormatting sqref="P38:P47">
    <cfRule type="cellIs" dxfId="13" priority="7" operator="lessThan">
      <formula>-5</formula>
    </cfRule>
    <cfRule type="cellIs" dxfId="12" priority="8" operator="greaterThan">
      <formula>5</formula>
    </cfRule>
  </conditionalFormatting>
  <conditionalFormatting sqref="G38:G47">
    <cfRule type="cellIs" dxfId="11" priority="17" operator="lessThan">
      <formula>-5</formula>
    </cfRule>
    <cfRule type="cellIs" dxfId="10" priority="18" operator="greaterThan">
      <formula>5</formula>
    </cfRule>
  </conditionalFormatting>
  <conditionalFormatting sqref="W39">
    <cfRule type="cellIs" dxfId="5" priority="5" operator="lessThan">
      <formula>0.5</formula>
    </cfRule>
    <cfRule type="cellIs" dxfId="4" priority="6" operator="greaterThan">
      <formula>0.5</formula>
    </cfRule>
  </conditionalFormatting>
  <conditionalFormatting sqref="Y39">
    <cfRule type="cellIs" dxfId="3" priority="3" operator="lessThan">
      <formula>0.5</formula>
    </cfRule>
    <cfRule type="cellIs" dxfId="2" priority="4" operator="greaterThan">
      <formula>0.5</formula>
    </cfRule>
  </conditionalFormatting>
  <conditionalFormatting sqref="G32 Q32">
    <cfRule type="cellIs" dxfId="1" priority="1" operator="lessThan">
      <formula>0.5</formula>
    </cfRule>
    <cfRule type="cellIs" dxfId="0" priority="2" operator="greaterThan">
      <formula>0.5</formula>
    </cfRule>
  </conditionalFormatting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2012-11-14T05:01:48Z</dcterms:created>
  <dcterms:modified xsi:type="dcterms:W3CDTF">2012-11-19T05:27:54Z</dcterms:modified>
</cp:coreProperties>
</file>