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op Level Summary" sheetId="1" r:id="rId1"/>
    <sheet name="Point Spread" sheetId="5" r:id="rId2"/>
    <sheet name="Money Line" sheetId="6" r:id="rId3"/>
    <sheet name="Totals" sheetId="7" r:id="rId4"/>
    <sheet name="More detail on Bet Types" sheetId="3" r:id="rId5"/>
  </sheets>
  <definedNames>
    <definedName name="_xlnm._FilterDatabase" localSheetId="4" hidden="1">'More detail on Bet Types'!$A$1:$L$94</definedName>
  </definedNames>
  <calcPr calcId="145621"/>
</workbook>
</file>

<file path=xl/calcChain.xml><?xml version="1.0" encoding="utf-8"?>
<calcChain xmlns="http://schemas.openxmlformats.org/spreadsheetml/2006/main">
  <c r="F14" i="7" l="1"/>
  <c r="C14" i="7"/>
  <c r="D14" i="7"/>
  <c r="E14" i="7"/>
  <c r="G14" i="7"/>
  <c r="H14" i="7"/>
  <c r="I14" i="7"/>
  <c r="J14" i="7"/>
  <c r="B14" i="7"/>
  <c r="F3" i="7"/>
  <c r="F4" i="7"/>
  <c r="F5" i="7"/>
  <c r="F6" i="7"/>
  <c r="F7" i="7"/>
  <c r="F8" i="7"/>
  <c r="F9" i="7"/>
  <c r="F10" i="7"/>
  <c r="F11" i="7"/>
  <c r="F12" i="7"/>
  <c r="F2" i="7"/>
  <c r="J3" i="7"/>
  <c r="J4" i="7"/>
  <c r="J5" i="7"/>
  <c r="J6" i="7"/>
  <c r="J7" i="7"/>
  <c r="J8" i="7"/>
  <c r="J9" i="7"/>
  <c r="J10" i="7"/>
  <c r="J11" i="7"/>
  <c r="J12" i="7"/>
  <c r="J2" i="7"/>
  <c r="F14" i="6"/>
  <c r="C14" i="6"/>
  <c r="D14" i="6"/>
  <c r="E14" i="6"/>
  <c r="G14" i="6"/>
  <c r="H14" i="6"/>
  <c r="I14" i="6"/>
  <c r="J14" i="6"/>
  <c r="B14" i="6"/>
  <c r="F3" i="6"/>
  <c r="F4" i="6"/>
  <c r="F5" i="6"/>
  <c r="F6" i="6"/>
  <c r="F7" i="6"/>
  <c r="F8" i="6"/>
  <c r="F9" i="6"/>
  <c r="F10" i="6"/>
  <c r="F11" i="6"/>
  <c r="F12" i="6"/>
  <c r="F2" i="6"/>
  <c r="J3" i="6"/>
  <c r="J4" i="6"/>
  <c r="J5" i="6"/>
  <c r="J6" i="6"/>
  <c r="J7" i="6"/>
  <c r="J8" i="6"/>
  <c r="J9" i="6"/>
  <c r="J10" i="6"/>
  <c r="J11" i="6"/>
  <c r="J12" i="6"/>
  <c r="J2" i="6"/>
  <c r="F14" i="5"/>
  <c r="C14" i="5"/>
  <c r="D14" i="5"/>
  <c r="E14" i="5"/>
  <c r="G14" i="5"/>
  <c r="H14" i="5"/>
  <c r="I14" i="5"/>
  <c r="J14" i="5"/>
  <c r="B14" i="5"/>
  <c r="J3" i="5"/>
  <c r="J4" i="5"/>
  <c r="J5" i="5"/>
  <c r="J6" i="5"/>
  <c r="J7" i="5"/>
  <c r="J8" i="5"/>
  <c r="J9" i="5"/>
  <c r="J10" i="5"/>
  <c r="J11" i="5"/>
  <c r="J12" i="5"/>
  <c r="J2" i="5"/>
  <c r="F3" i="5"/>
  <c r="F4" i="5"/>
  <c r="F5" i="5"/>
  <c r="F6" i="5"/>
  <c r="F7" i="5"/>
  <c r="F8" i="5"/>
  <c r="F9" i="5"/>
  <c r="F10" i="5"/>
  <c r="F11" i="5"/>
  <c r="F12" i="5"/>
  <c r="F2" i="5"/>
  <c r="C87" i="3"/>
  <c r="D87" i="3"/>
  <c r="E87" i="3"/>
  <c r="G87" i="3"/>
  <c r="H87" i="3"/>
  <c r="I87" i="3"/>
  <c r="B87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2" i="3"/>
  <c r="C14" i="1"/>
  <c r="F14" i="1" s="1"/>
  <c r="D14" i="1"/>
  <c r="E14" i="1"/>
  <c r="G14" i="1"/>
  <c r="H14" i="1"/>
  <c r="I14" i="1"/>
  <c r="B14" i="1"/>
  <c r="F3" i="1"/>
  <c r="F4" i="1"/>
  <c r="F5" i="1"/>
  <c r="F6" i="1"/>
  <c r="F7" i="1"/>
  <c r="F8" i="1"/>
  <c r="F9" i="1"/>
  <c r="F10" i="1"/>
  <c r="F11" i="1"/>
  <c r="F12" i="1"/>
  <c r="F2" i="1"/>
  <c r="J3" i="1"/>
  <c r="J4" i="1"/>
  <c r="J5" i="1"/>
  <c r="J6" i="1"/>
  <c r="J7" i="1"/>
  <c r="J8" i="1"/>
  <c r="J9" i="1"/>
  <c r="J10" i="1"/>
  <c r="J11" i="1"/>
  <c r="J12" i="1"/>
  <c r="J2" i="1"/>
  <c r="F87" i="3" l="1"/>
  <c r="J87" i="3"/>
  <c r="J14" i="1"/>
</calcChain>
</file>

<file path=xl/sharedStrings.xml><?xml version="1.0" encoding="utf-8"?>
<sst xmlns="http://schemas.openxmlformats.org/spreadsheetml/2006/main" count="384" uniqueCount="36">
  <si>
    <t>SPORT</t>
  </si>
  <si>
    <t>ATP</t>
  </si>
  <si>
    <t>EURO</t>
  </si>
  <si>
    <t>MLB</t>
  </si>
  <si>
    <t>NBA</t>
  </si>
  <si>
    <t>NCAAB</t>
  </si>
  <si>
    <t>NCAAF</t>
  </si>
  <si>
    <t>NFL</t>
  </si>
  <si>
    <t>NHL</t>
  </si>
  <si>
    <t>OLYMP</t>
  </si>
  <si>
    <t>SOC</t>
  </si>
  <si>
    <t>WTA</t>
  </si>
  <si>
    <t>WIN</t>
  </si>
  <si>
    <t>LOSS</t>
  </si>
  <si>
    <t>PUSH</t>
  </si>
  <si>
    <t>BETS</t>
  </si>
  <si>
    <t>UNITS</t>
  </si>
  <si>
    <t>RISK</t>
  </si>
  <si>
    <t>PAID</t>
  </si>
  <si>
    <t>UP/DOWN</t>
  </si>
  <si>
    <t>WIN%</t>
  </si>
  <si>
    <t>TYPE2</t>
  </si>
  <si>
    <t>TYPE</t>
  </si>
  <si>
    <t>M/L</t>
  </si>
  <si>
    <t>Full</t>
  </si>
  <si>
    <t>In Play</t>
  </si>
  <si>
    <t>P/S</t>
  </si>
  <si>
    <t>TOTAL</t>
  </si>
  <si>
    <t>1st 5</t>
  </si>
  <si>
    <t>First 5</t>
  </si>
  <si>
    <t>1 Q</t>
  </si>
  <si>
    <t>1st Half</t>
  </si>
  <si>
    <t>2nd Half</t>
  </si>
  <si>
    <t>4 Q</t>
  </si>
  <si>
    <t>3 Q</t>
  </si>
  <si>
    <t>2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</si>
</sst>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6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9">
    <xf numFmtId="0" fontId="0" fillId="0" borderId="0" xfId="0"/>
    <xf numFmtId="0" fontId="2" fillId="2" borderId="1" xfId="3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 wrapText="1"/>
    </xf>
    <xf numFmtId="9" fontId="2" fillId="0" borderId="2" xfId="2" applyFont="1" applyFill="1" applyBorder="1" applyAlignment="1">
      <alignment horizontal="center" wrapText="1"/>
    </xf>
    <xf numFmtId="44" fontId="0" fillId="0" borderId="0" xfId="1" applyFont="1" applyAlignment="1">
      <alignment horizontal="center"/>
    </xf>
    <xf numFmtId="0" fontId="3" fillId="0" borderId="0" xfId="3" applyAlignment="1">
      <alignment horizont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/>
    </xf>
    <xf numFmtId="9" fontId="4" fillId="3" borderId="0" xfId="2" applyFont="1" applyFill="1" applyAlignment="1">
      <alignment horizontal="center"/>
    </xf>
    <xf numFmtId="166" fontId="2" fillId="0" borderId="2" xfId="1" applyNumberFormat="1" applyFont="1" applyFill="1" applyBorder="1" applyAlignment="1">
      <alignment horizontal="center" wrapText="1"/>
    </xf>
    <xf numFmtId="166" fontId="0" fillId="0" borderId="0" xfId="1" applyNumberFormat="1" applyFont="1" applyAlignment="1">
      <alignment horizontal="center"/>
    </xf>
    <xf numFmtId="166" fontId="4" fillId="3" borderId="0" xfId="1" applyNumberFormat="1" applyFont="1" applyFill="1" applyAlignment="1">
      <alignment horizontal="center"/>
    </xf>
    <xf numFmtId="0" fontId="5" fillId="2" borderId="1" xfId="4" applyFont="1" applyFill="1" applyBorder="1" applyAlignment="1">
      <alignment horizontal="center"/>
    </xf>
    <xf numFmtId="9" fontId="2" fillId="2" borderId="1" xfId="2" applyFont="1" applyFill="1" applyBorder="1" applyAlignment="1">
      <alignment horizontal="center"/>
    </xf>
    <xf numFmtId="0" fontId="5" fillId="0" borderId="2" xfId="4" applyFont="1" applyFill="1" applyBorder="1" applyAlignment="1">
      <alignment horizontal="center" wrapText="1"/>
    </xf>
    <xf numFmtId="9" fontId="5" fillId="0" borderId="2" xfId="2" applyFont="1" applyFill="1" applyBorder="1" applyAlignment="1">
      <alignment horizontal="center" wrapText="1"/>
    </xf>
    <xf numFmtId="0" fontId="6" fillId="0" borderId="0" xfId="4" applyAlignment="1">
      <alignment horizontal="center"/>
    </xf>
    <xf numFmtId="9" fontId="0" fillId="0" borderId="0" xfId="2" applyFont="1" applyAlignment="1">
      <alignment horizontal="center"/>
    </xf>
    <xf numFmtId="166" fontId="2" fillId="2" borderId="1" xfId="1" applyNumberFormat="1" applyFont="1" applyFill="1" applyBorder="1" applyAlignment="1">
      <alignment horizontal="center"/>
    </xf>
    <xf numFmtId="166" fontId="5" fillId="0" borderId="2" xfId="1" applyNumberFormat="1" applyFont="1" applyFill="1" applyBorder="1" applyAlignment="1">
      <alignment horizontal="center" wrapText="1"/>
    </xf>
    <xf numFmtId="0" fontId="5" fillId="2" borderId="1" xfId="5" applyFont="1" applyFill="1" applyBorder="1" applyAlignment="1">
      <alignment horizontal="center"/>
    </xf>
    <xf numFmtId="0" fontId="5" fillId="0" borderId="2" xfId="5" applyFont="1" applyFill="1" applyBorder="1" applyAlignment="1">
      <alignment horizontal="center" wrapText="1"/>
    </xf>
    <xf numFmtId="0" fontId="6" fillId="0" borderId="0" xfId="5" applyAlignment="1">
      <alignment horizontal="center"/>
    </xf>
    <xf numFmtId="0" fontId="5" fillId="0" borderId="2" xfId="6" applyFont="1" applyFill="1" applyBorder="1" applyAlignment="1">
      <alignment horizontal="center" wrapText="1"/>
    </xf>
    <xf numFmtId="0" fontId="6" fillId="0" borderId="0" xfId="6" applyAlignment="1">
      <alignment horizontal="center"/>
    </xf>
    <xf numFmtId="0" fontId="5" fillId="0" borderId="2" xfId="7" applyFont="1" applyFill="1" applyBorder="1" applyAlignment="1">
      <alignment horizontal="center" wrapText="1"/>
    </xf>
    <xf numFmtId="0" fontId="6" fillId="0" borderId="0" xfId="7" applyAlignment="1">
      <alignment horizontal="center"/>
    </xf>
    <xf numFmtId="9" fontId="6" fillId="0" borderId="0" xfId="2" applyFont="1" applyAlignment="1">
      <alignment horizontal="center"/>
    </xf>
  </cellXfs>
  <cellStyles count="8">
    <cellStyle name="Currency" xfId="1" builtinId="4"/>
    <cellStyle name="Normal" xfId="0" builtinId="0"/>
    <cellStyle name="Normal_Money Line" xfId="6"/>
    <cellStyle name="Normal_Sheet1" xfId="3"/>
    <cellStyle name="Normal_Sheet3" xfId="4"/>
    <cellStyle name="Normal_Sheet5" xfId="5"/>
    <cellStyle name="Normal_Total" xfId="7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2" sqref="A2"/>
    </sheetView>
  </sheetViews>
  <sheetFormatPr defaultRowHeight="15" x14ac:dyDescent="0.25"/>
  <cols>
    <col min="1" max="1" width="7.28515625" style="7" bestFit="1" customWidth="1"/>
    <col min="2" max="4" width="5.5703125" style="7" bestFit="1" customWidth="1"/>
    <col min="5" max="5" width="5.7109375" style="7" bestFit="1" customWidth="1"/>
    <col min="6" max="6" width="6.42578125" style="7" bestFit="1" customWidth="1"/>
    <col min="7" max="7" width="7.42578125" style="7" bestFit="1" customWidth="1"/>
    <col min="8" max="9" width="11" style="5" bestFit="1" customWidth="1"/>
    <col min="10" max="10" width="11.7109375" style="5" bestFit="1" customWidth="1"/>
  </cols>
  <sheetData>
    <row r="1" spans="1:10" x14ac:dyDescent="0.25">
      <c r="A1" s="1" t="s">
        <v>0</v>
      </c>
      <c r="B1" s="1" t="s">
        <v>15</v>
      </c>
      <c r="C1" s="1" t="s">
        <v>12</v>
      </c>
      <c r="D1" s="1" t="s">
        <v>13</v>
      </c>
      <c r="E1" s="1" t="s">
        <v>14</v>
      </c>
      <c r="F1" s="1" t="s">
        <v>20</v>
      </c>
      <c r="G1" s="1" t="s">
        <v>16</v>
      </c>
      <c r="H1" s="2" t="s">
        <v>17</v>
      </c>
      <c r="I1" s="2" t="s">
        <v>18</v>
      </c>
      <c r="J1" s="2" t="s">
        <v>19</v>
      </c>
    </row>
    <row r="2" spans="1:10" x14ac:dyDescent="0.25">
      <c r="A2" s="3" t="s">
        <v>1</v>
      </c>
      <c r="B2" s="3">
        <v>264</v>
      </c>
      <c r="C2" s="3">
        <v>118</v>
      </c>
      <c r="D2" s="3">
        <v>137</v>
      </c>
      <c r="E2" s="3">
        <v>9</v>
      </c>
      <c r="F2" s="4">
        <f>C2/(C2+D2)</f>
        <v>0.46274509803921571</v>
      </c>
      <c r="G2" s="3">
        <v>-36.9</v>
      </c>
      <c r="H2" s="10">
        <v>15461.4195</v>
      </c>
      <c r="I2" s="10">
        <v>14454.7598</v>
      </c>
      <c r="J2" s="11">
        <f>I2-H2</f>
        <v>-1006.6597000000002</v>
      </c>
    </row>
    <row r="3" spans="1:10" x14ac:dyDescent="0.25">
      <c r="A3" s="3" t="s">
        <v>2</v>
      </c>
      <c r="B3" s="3">
        <v>24</v>
      </c>
      <c r="C3" s="3">
        <v>12</v>
      </c>
      <c r="D3" s="3">
        <v>11</v>
      </c>
      <c r="E3" s="3">
        <v>1</v>
      </c>
      <c r="F3" s="4">
        <f t="shared" ref="F3:F12" si="0">C3/(C3+D3)</f>
        <v>0.52173913043478259</v>
      </c>
      <c r="G3" s="3">
        <v>-0.20000000000000018</v>
      </c>
      <c r="H3" s="10">
        <v>1184.9399000000001</v>
      </c>
      <c r="I3" s="10">
        <v>959.28</v>
      </c>
      <c r="J3" s="11">
        <f t="shared" ref="J3:J12" si="1">I3-H3</f>
        <v>-225.65990000000011</v>
      </c>
    </row>
    <row r="4" spans="1:10" x14ac:dyDescent="0.25">
      <c r="A4" s="3" t="s">
        <v>3</v>
      </c>
      <c r="B4" s="3">
        <v>411</v>
      </c>
      <c r="C4" s="3">
        <v>207</v>
      </c>
      <c r="D4" s="3">
        <v>199</v>
      </c>
      <c r="E4" s="3">
        <v>5</v>
      </c>
      <c r="F4" s="4">
        <f t="shared" si="0"/>
        <v>0.50985221674876846</v>
      </c>
      <c r="G4" s="3">
        <v>-12.059999999999992</v>
      </c>
      <c r="H4" s="10">
        <v>35133.229599999999</v>
      </c>
      <c r="I4" s="10">
        <v>34331.69</v>
      </c>
      <c r="J4" s="11">
        <f t="shared" si="1"/>
        <v>-801.53959999999643</v>
      </c>
    </row>
    <row r="5" spans="1:10" x14ac:dyDescent="0.25">
      <c r="A5" s="3" t="s">
        <v>4</v>
      </c>
      <c r="B5" s="3">
        <v>455</v>
      </c>
      <c r="C5" s="3">
        <v>224</v>
      </c>
      <c r="D5" s="3">
        <v>228</v>
      </c>
      <c r="E5" s="3">
        <v>3</v>
      </c>
      <c r="F5" s="4">
        <f t="shared" si="0"/>
        <v>0.49557522123893805</v>
      </c>
      <c r="G5" s="3">
        <v>-16.43000000000001</v>
      </c>
      <c r="H5" s="10">
        <v>34254.449200000003</v>
      </c>
      <c r="I5" s="10">
        <v>33250.5798</v>
      </c>
      <c r="J5" s="11">
        <f t="shared" si="1"/>
        <v>-1003.8694000000032</v>
      </c>
    </row>
    <row r="6" spans="1:10" x14ac:dyDescent="0.25">
      <c r="A6" s="3" t="s">
        <v>5</v>
      </c>
      <c r="B6" s="3">
        <v>682</v>
      </c>
      <c r="C6" s="3">
        <v>353</v>
      </c>
      <c r="D6" s="3">
        <v>314</v>
      </c>
      <c r="E6" s="3">
        <v>15</v>
      </c>
      <c r="F6" s="4">
        <f t="shared" si="0"/>
        <v>0.52923538230884559</v>
      </c>
      <c r="G6" s="3">
        <v>17.820000000000007</v>
      </c>
      <c r="H6" s="10">
        <v>46929.349000000002</v>
      </c>
      <c r="I6" s="10">
        <v>47153.229099999997</v>
      </c>
      <c r="J6" s="11">
        <f t="shared" si="1"/>
        <v>223.88009999999485</v>
      </c>
    </row>
    <row r="7" spans="1:10" x14ac:dyDescent="0.25">
      <c r="A7" s="3" t="s">
        <v>6</v>
      </c>
      <c r="B7" s="3">
        <v>233</v>
      </c>
      <c r="C7" s="3">
        <v>109</v>
      </c>
      <c r="D7" s="3">
        <v>122</v>
      </c>
      <c r="E7" s="3">
        <v>2</v>
      </c>
      <c r="F7" s="4">
        <f t="shared" si="0"/>
        <v>0.47186147186147187</v>
      </c>
      <c r="G7" s="3">
        <v>-22.890000000000018</v>
      </c>
      <c r="H7" s="10">
        <v>19656.099699999999</v>
      </c>
      <c r="I7" s="10">
        <v>17166.2399</v>
      </c>
      <c r="J7" s="11">
        <f t="shared" si="1"/>
        <v>-2489.8597999999984</v>
      </c>
    </row>
    <row r="8" spans="1:10" x14ac:dyDescent="0.25">
      <c r="A8" s="3" t="s">
        <v>7</v>
      </c>
      <c r="B8" s="3">
        <v>130</v>
      </c>
      <c r="C8" s="3">
        <v>71</v>
      </c>
      <c r="D8" s="3">
        <v>59</v>
      </c>
      <c r="E8" s="6">
        <v>0</v>
      </c>
      <c r="F8" s="4">
        <f t="shared" si="0"/>
        <v>0.5461538461538461</v>
      </c>
      <c r="G8" s="3">
        <v>8.0500000000000007</v>
      </c>
      <c r="H8" s="10">
        <v>10404.25</v>
      </c>
      <c r="I8" s="10">
        <v>11364.64</v>
      </c>
      <c r="J8" s="11">
        <f t="shared" si="1"/>
        <v>960.38999999999942</v>
      </c>
    </row>
    <row r="9" spans="1:10" x14ac:dyDescent="0.25">
      <c r="A9" s="3" t="s">
        <v>8</v>
      </c>
      <c r="B9" s="3">
        <v>31</v>
      </c>
      <c r="C9" s="3">
        <v>16</v>
      </c>
      <c r="D9" s="3">
        <v>15</v>
      </c>
      <c r="E9" s="6">
        <v>0</v>
      </c>
      <c r="F9" s="4">
        <f t="shared" si="0"/>
        <v>0.5161290322580645</v>
      </c>
      <c r="G9" s="3">
        <v>-4.6100000000000012</v>
      </c>
      <c r="H9" s="10">
        <v>2766.4499000000001</v>
      </c>
      <c r="I9" s="10">
        <v>2676.57</v>
      </c>
      <c r="J9" s="11">
        <f t="shared" si="1"/>
        <v>-89.879899999999907</v>
      </c>
    </row>
    <row r="10" spans="1:10" x14ac:dyDescent="0.25">
      <c r="A10" s="3" t="s">
        <v>9</v>
      </c>
      <c r="B10" s="3">
        <v>27</v>
      </c>
      <c r="C10" s="3">
        <v>15</v>
      </c>
      <c r="D10" s="3">
        <v>12</v>
      </c>
      <c r="E10" s="6">
        <v>0</v>
      </c>
      <c r="F10" s="4">
        <f t="shared" si="0"/>
        <v>0.55555555555555558</v>
      </c>
      <c r="G10" s="3">
        <v>1.4999999999999996</v>
      </c>
      <c r="H10" s="10">
        <v>1558.49</v>
      </c>
      <c r="I10" s="10">
        <v>1696.87</v>
      </c>
      <c r="J10" s="11">
        <f t="shared" si="1"/>
        <v>138.37999999999988</v>
      </c>
    </row>
    <row r="11" spans="1:10" x14ac:dyDescent="0.25">
      <c r="A11" s="3" t="s">
        <v>10</v>
      </c>
      <c r="B11" s="3">
        <v>91</v>
      </c>
      <c r="C11" s="3">
        <v>39</v>
      </c>
      <c r="D11" s="3">
        <v>48</v>
      </c>
      <c r="E11" s="3">
        <v>4</v>
      </c>
      <c r="F11" s="4">
        <f t="shared" si="0"/>
        <v>0.44827586206896552</v>
      </c>
      <c r="G11" s="3">
        <v>-2.8900000000000006</v>
      </c>
      <c r="H11" s="10">
        <v>5455.9597999999996</v>
      </c>
      <c r="I11" s="10">
        <v>4702.87</v>
      </c>
      <c r="J11" s="11">
        <f t="shared" si="1"/>
        <v>-753.08979999999974</v>
      </c>
    </row>
    <row r="12" spans="1:10" x14ac:dyDescent="0.25">
      <c r="A12" s="3" t="s">
        <v>11</v>
      </c>
      <c r="B12" s="3">
        <v>115</v>
      </c>
      <c r="C12" s="3">
        <v>58</v>
      </c>
      <c r="D12" s="3">
        <v>55</v>
      </c>
      <c r="E12" s="3">
        <v>2</v>
      </c>
      <c r="F12" s="4">
        <f t="shared" si="0"/>
        <v>0.51327433628318586</v>
      </c>
      <c r="G12" s="3">
        <v>3.0200000000000014</v>
      </c>
      <c r="H12" s="10">
        <v>7169.8598000000002</v>
      </c>
      <c r="I12" s="10">
        <v>7274.7597999999998</v>
      </c>
      <c r="J12" s="11">
        <f t="shared" si="1"/>
        <v>104.89999999999964</v>
      </c>
    </row>
    <row r="14" spans="1:10" ht="15.75" x14ac:dyDescent="0.25">
      <c r="B14" s="8">
        <f>SUM(B2:B12)</f>
        <v>2463</v>
      </c>
      <c r="C14" s="8">
        <f>SUM(C2:C12)</f>
        <v>1222</v>
      </c>
      <c r="D14" s="8">
        <f>SUM(D2:D12)</f>
        <v>1200</v>
      </c>
      <c r="E14" s="8">
        <f>SUM(E2:E12)</f>
        <v>41</v>
      </c>
      <c r="F14" s="9">
        <f>C14/(C14+D14)</f>
        <v>0.50454170107349294</v>
      </c>
      <c r="G14" s="8">
        <f>SUM(G2:G12)</f>
        <v>-65.590000000000018</v>
      </c>
      <c r="H14" s="12">
        <f>SUM(H2:H12)</f>
        <v>179974.4964</v>
      </c>
      <c r="I14" s="12">
        <f>SUM(I2:I12)</f>
        <v>175031.48840000003</v>
      </c>
      <c r="J14" s="12">
        <f>SUM(J2:J12)</f>
        <v>-4943.0080000000044</v>
      </c>
    </row>
  </sheetData>
  <pageMargins left="0.7" right="0.7" top="0.75" bottom="0.75" header="0.3" footer="0.3"/>
  <pageSetup orientation="portrait" r:id="rId1"/>
  <ignoredErrors>
    <ignoredError sqref="F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RowHeight="15" x14ac:dyDescent="0.25"/>
  <cols>
    <col min="1" max="1" width="7.28515625" style="7" bestFit="1" customWidth="1"/>
    <col min="2" max="2" width="5.5703125" style="7" bestFit="1" customWidth="1"/>
    <col min="3" max="3" width="4.85546875" style="7" bestFit="1" customWidth="1"/>
    <col min="4" max="4" width="5.28515625" style="7" bestFit="1" customWidth="1"/>
    <col min="5" max="5" width="5.7109375" style="7" bestFit="1" customWidth="1"/>
    <col min="6" max="6" width="6.42578125" style="7" bestFit="1" customWidth="1"/>
    <col min="7" max="7" width="6.7109375" style="7" bestFit="1" customWidth="1"/>
    <col min="8" max="9" width="9.85546875" style="11" bestFit="1" customWidth="1"/>
    <col min="10" max="10" width="11.7109375" style="11" bestFit="1" customWidth="1"/>
    <col min="11" max="11" width="6.140625" style="7" bestFit="1" customWidth="1"/>
  </cols>
  <sheetData>
    <row r="1" spans="1:11" x14ac:dyDescent="0.25">
      <c r="A1" s="1" t="s">
        <v>0</v>
      </c>
      <c r="B1" s="1" t="s">
        <v>15</v>
      </c>
      <c r="C1" s="1" t="s">
        <v>12</v>
      </c>
      <c r="D1" s="1" t="s">
        <v>13</v>
      </c>
      <c r="E1" s="1" t="s">
        <v>14</v>
      </c>
      <c r="F1" s="1" t="s">
        <v>20</v>
      </c>
      <c r="G1" s="1" t="s">
        <v>16</v>
      </c>
      <c r="H1" s="19" t="s">
        <v>17</v>
      </c>
      <c r="I1" s="19" t="s">
        <v>18</v>
      </c>
      <c r="J1" s="19" t="s">
        <v>19</v>
      </c>
      <c r="K1" s="21" t="s">
        <v>21</v>
      </c>
    </row>
    <row r="2" spans="1:11" x14ac:dyDescent="0.25">
      <c r="A2" s="22" t="s">
        <v>1</v>
      </c>
      <c r="B2" s="22">
        <v>18</v>
      </c>
      <c r="C2" s="22">
        <v>10</v>
      </c>
      <c r="D2" s="22">
        <v>6</v>
      </c>
      <c r="E2" s="22">
        <v>2</v>
      </c>
      <c r="F2" s="16">
        <f>C2/(C2+D2)</f>
        <v>0.625</v>
      </c>
      <c r="G2" s="22">
        <v>2.5999999999999992</v>
      </c>
      <c r="H2" s="20">
        <v>1032.0799</v>
      </c>
      <c r="I2" s="20">
        <v>1175.7</v>
      </c>
      <c r="J2" s="20">
        <f>I2-H2</f>
        <v>143.62010000000009</v>
      </c>
      <c r="K2" s="22" t="s">
        <v>26</v>
      </c>
    </row>
    <row r="3" spans="1:11" x14ac:dyDescent="0.25">
      <c r="A3" s="22" t="s">
        <v>2</v>
      </c>
      <c r="B3" s="22">
        <v>13</v>
      </c>
      <c r="C3" s="22">
        <v>8</v>
      </c>
      <c r="D3" s="22">
        <v>4</v>
      </c>
      <c r="E3" s="22">
        <v>1</v>
      </c>
      <c r="F3" s="16">
        <f t="shared" ref="F3:F12" si="0">C3/(C3+D3)</f>
        <v>0.66666666666666663</v>
      </c>
      <c r="G3" s="22">
        <v>3.5499999999999994</v>
      </c>
      <c r="H3" s="20">
        <v>651.92999999999995</v>
      </c>
      <c r="I3" s="20">
        <v>651.23</v>
      </c>
      <c r="J3" s="20">
        <f t="shared" ref="J3:J12" si="1">I3-H3</f>
        <v>-0.69999999999993179</v>
      </c>
      <c r="K3" s="22" t="s">
        <v>26</v>
      </c>
    </row>
    <row r="4" spans="1:11" x14ac:dyDescent="0.25">
      <c r="A4" s="22" t="s">
        <v>3</v>
      </c>
      <c r="B4" s="22">
        <v>7</v>
      </c>
      <c r="C4" s="22">
        <v>3</v>
      </c>
      <c r="D4" s="22">
        <v>3</v>
      </c>
      <c r="E4" s="22">
        <v>1</v>
      </c>
      <c r="F4" s="16">
        <f t="shared" si="0"/>
        <v>0.5</v>
      </c>
      <c r="G4" s="22">
        <v>-0.64999999999999991</v>
      </c>
      <c r="H4" s="20">
        <v>557.53</v>
      </c>
      <c r="I4" s="20">
        <v>582.65</v>
      </c>
      <c r="J4" s="20">
        <f t="shared" si="1"/>
        <v>25.120000000000005</v>
      </c>
      <c r="K4" s="22" t="s">
        <v>26</v>
      </c>
    </row>
    <row r="5" spans="1:11" x14ac:dyDescent="0.25">
      <c r="A5" s="22" t="s">
        <v>4</v>
      </c>
      <c r="B5" s="22">
        <v>249</v>
      </c>
      <c r="C5" s="22">
        <v>122</v>
      </c>
      <c r="D5" s="22">
        <v>125</v>
      </c>
      <c r="E5" s="22">
        <v>2</v>
      </c>
      <c r="F5" s="16">
        <f t="shared" si="0"/>
        <v>0.49392712550607287</v>
      </c>
      <c r="G5" s="22">
        <v>-12.049999999999999</v>
      </c>
      <c r="H5" s="20">
        <v>20622.749800000001</v>
      </c>
      <c r="I5" s="20">
        <v>19884.319899999999</v>
      </c>
      <c r="J5" s="20">
        <f t="shared" si="1"/>
        <v>-738.42990000000282</v>
      </c>
      <c r="K5" s="22" t="s">
        <v>26</v>
      </c>
    </row>
    <row r="6" spans="1:11" x14ac:dyDescent="0.25">
      <c r="A6" s="22" t="s">
        <v>5</v>
      </c>
      <c r="B6" s="22">
        <v>467</v>
      </c>
      <c r="C6" s="22">
        <v>245</v>
      </c>
      <c r="D6" s="22">
        <v>209</v>
      </c>
      <c r="E6" s="22">
        <v>13</v>
      </c>
      <c r="F6" s="16">
        <f t="shared" si="0"/>
        <v>0.53964757709251099</v>
      </c>
      <c r="G6" s="22">
        <v>16.979999999999979</v>
      </c>
      <c r="H6" s="20">
        <v>33573.379500000003</v>
      </c>
      <c r="I6" s="20">
        <v>33728.719499999999</v>
      </c>
      <c r="J6" s="20">
        <f t="shared" si="1"/>
        <v>155.33999999999651</v>
      </c>
      <c r="K6" s="22" t="s">
        <v>26</v>
      </c>
    </row>
    <row r="7" spans="1:11" x14ac:dyDescent="0.25">
      <c r="A7" s="22" t="s">
        <v>6</v>
      </c>
      <c r="B7" s="22">
        <v>126</v>
      </c>
      <c r="C7" s="22">
        <v>58</v>
      </c>
      <c r="D7" s="22">
        <v>66</v>
      </c>
      <c r="E7" s="22">
        <v>2</v>
      </c>
      <c r="F7" s="16">
        <f t="shared" si="0"/>
        <v>0.46774193548387094</v>
      </c>
      <c r="G7" s="22">
        <v>-13.390000000000004</v>
      </c>
      <c r="H7" s="20">
        <v>10936.559800000001</v>
      </c>
      <c r="I7" s="20">
        <v>9506.48</v>
      </c>
      <c r="J7" s="20">
        <f t="shared" si="1"/>
        <v>-1430.0798000000013</v>
      </c>
      <c r="K7" s="22" t="s">
        <v>26</v>
      </c>
    </row>
    <row r="8" spans="1:11" x14ac:dyDescent="0.25">
      <c r="A8" s="22" t="s">
        <v>7</v>
      </c>
      <c r="B8" s="22">
        <v>67</v>
      </c>
      <c r="C8" s="22">
        <v>39</v>
      </c>
      <c r="D8" s="22">
        <v>28</v>
      </c>
      <c r="E8" s="23">
        <v>0</v>
      </c>
      <c r="F8" s="16">
        <f t="shared" si="0"/>
        <v>0.58208955223880599</v>
      </c>
      <c r="G8" s="22">
        <v>8.6599999999999984</v>
      </c>
      <c r="H8" s="20">
        <v>5273.54</v>
      </c>
      <c r="I8" s="20">
        <v>6069.92</v>
      </c>
      <c r="J8" s="20">
        <f t="shared" si="1"/>
        <v>796.38000000000011</v>
      </c>
      <c r="K8" s="22" t="s">
        <v>26</v>
      </c>
    </row>
    <row r="9" spans="1:11" x14ac:dyDescent="0.25">
      <c r="A9" s="22" t="s">
        <v>8</v>
      </c>
      <c r="B9" s="22">
        <v>6</v>
      </c>
      <c r="C9" s="22">
        <v>2</v>
      </c>
      <c r="D9" s="22">
        <v>4</v>
      </c>
      <c r="E9" s="23">
        <v>0</v>
      </c>
      <c r="F9" s="16">
        <f t="shared" si="0"/>
        <v>0.33333333333333331</v>
      </c>
      <c r="G9" s="22">
        <v>-6.31</v>
      </c>
      <c r="H9" s="20">
        <v>602.52</v>
      </c>
      <c r="I9" s="20">
        <v>365.5</v>
      </c>
      <c r="J9" s="20">
        <f t="shared" si="1"/>
        <v>-237.01999999999998</v>
      </c>
      <c r="K9" s="22" t="s">
        <v>26</v>
      </c>
    </row>
    <row r="10" spans="1:11" x14ac:dyDescent="0.25">
      <c r="A10" s="22" t="s">
        <v>9</v>
      </c>
      <c r="B10" s="22">
        <v>21</v>
      </c>
      <c r="C10" s="22">
        <v>14</v>
      </c>
      <c r="D10" s="22">
        <v>7</v>
      </c>
      <c r="E10" s="23">
        <v>0</v>
      </c>
      <c r="F10" s="16">
        <f t="shared" si="0"/>
        <v>0.66666666666666663</v>
      </c>
      <c r="G10" s="22">
        <v>6</v>
      </c>
      <c r="H10" s="20">
        <v>1185.49</v>
      </c>
      <c r="I10" s="20">
        <v>1433.87</v>
      </c>
      <c r="J10" s="20">
        <f t="shared" si="1"/>
        <v>248.37999999999988</v>
      </c>
      <c r="K10" s="22" t="s">
        <v>26</v>
      </c>
    </row>
    <row r="11" spans="1:11" x14ac:dyDescent="0.25">
      <c r="A11" s="22" t="s">
        <v>10</v>
      </c>
      <c r="B11" s="22">
        <v>23</v>
      </c>
      <c r="C11" s="22">
        <v>11</v>
      </c>
      <c r="D11" s="22">
        <v>12</v>
      </c>
      <c r="E11" s="23">
        <v>0</v>
      </c>
      <c r="F11" s="16">
        <f t="shared" si="0"/>
        <v>0.47826086956521741</v>
      </c>
      <c r="G11" s="22">
        <v>12.64</v>
      </c>
      <c r="H11" s="20">
        <v>1371.3199</v>
      </c>
      <c r="I11" s="20">
        <v>1323.15</v>
      </c>
      <c r="J11" s="20">
        <f t="shared" si="1"/>
        <v>-48.16989999999987</v>
      </c>
      <c r="K11" s="22" t="s">
        <v>26</v>
      </c>
    </row>
    <row r="12" spans="1:11" x14ac:dyDescent="0.25">
      <c r="A12" s="22" t="s">
        <v>11</v>
      </c>
      <c r="B12" s="22">
        <v>9</v>
      </c>
      <c r="C12" s="22">
        <v>5</v>
      </c>
      <c r="D12" s="22">
        <v>3</v>
      </c>
      <c r="E12" s="22">
        <v>1</v>
      </c>
      <c r="F12" s="16">
        <f t="shared" si="0"/>
        <v>0.625</v>
      </c>
      <c r="G12" s="22">
        <v>1.35</v>
      </c>
      <c r="H12" s="20">
        <v>596.66</v>
      </c>
      <c r="I12" s="20">
        <v>583.69000000000005</v>
      </c>
      <c r="J12" s="20">
        <f t="shared" si="1"/>
        <v>-12.969999999999914</v>
      </c>
      <c r="K12" s="22" t="s">
        <v>26</v>
      </c>
    </row>
    <row r="14" spans="1:11" ht="15.75" x14ac:dyDescent="0.25">
      <c r="B14" s="8">
        <f>SUM(B2:B12)</f>
        <v>1006</v>
      </c>
      <c r="C14" s="8">
        <f t="shared" ref="C14:K14" si="2">SUM(C2:C12)</f>
        <v>517</v>
      </c>
      <c r="D14" s="8">
        <f t="shared" si="2"/>
        <v>467</v>
      </c>
      <c r="E14" s="8">
        <f t="shared" si="2"/>
        <v>22</v>
      </c>
      <c r="F14" s="9">
        <f>C14/(C14+D14)</f>
        <v>0.52540650406504064</v>
      </c>
      <c r="G14" s="8">
        <f t="shared" si="2"/>
        <v>19.379999999999974</v>
      </c>
      <c r="H14" s="12">
        <f t="shared" si="2"/>
        <v>76403.758900000015</v>
      </c>
      <c r="I14" s="12">
        <f t="shared" si="2"/>
        <v>75305.229399999982</v>
      </c>
      <c r="J14" s="12">
        <f t="shared" si="2"/>
        <v>-1098.5295000000074</v>
      </c>
    </row>
  </sheetData>
  <pageMargins left="0.7" right="0.7" top="0.75" bottom="0.75" header="0.3" footer="0.3"/>
  <ignoredErrors>
    <ignoredError sqref="F1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RowHeight="15" x14ac:dyDescent="0.25"/>
  <cols>
    <col min="1" max="1" width="7.28515625" style="7" bestFit="1" customWidth="1"/>
    <col min="2" max="2" width="5.140625" style="7" bestFit="1" customWidth="1"/>
    <col min="3" max="3" width="4.85546875" style="7" bestFit="1" customWidth="1"/>
    <col min="4" max="4" width="5.28515625" style="7" bestFit="1" customWidth="1"/>
    <col min="5" max="5" width="5.7109375" style="7" bestFit="1" customWidth="1"/>
    <col min="6" max="6" width="6.42578125" style="7" bestFit="1" customWidth="1"/>
    <col min="7" max="7" width="7.42578125" style="7" bestFit="1" customWidth="1"/>
    <col min="8" max="9" width="9.85546875" style="11" bestFit="1" customWidth="1"/>
    <col min="10" max="10" width="11.7109375" style="11" bestFit="1" customWidth="1"/>
    <col min="11" max="11" width="6.140625" style="7" bestFit="1" customWidth="1"/>
  </cols>
  <sheetData>
    <row r="1" spans="1:11" x14ac:dyDescent="0.25">
      <c r="A1" s="1" t="s">
        <v>0</v>
      </c>
      <c r="B1" s="1" t="s">
        <v>15</v>
      </c>
      <c r="C1" s="1" t="s">
        <v>12</v>
      </c>
      <c r="D1" s="1" t="s">
        <v>13</v>
      </c>
      <c r="E1" s="1" t="s">
        <v>14</v>
      </c>
      <c r="F1" s="1" t="s">
        <v>20</v>
      </c>
      <c r="G1" s="1" t="s">
        <v>16</v>
      </c>
      <c r="H1" s="19" t="s">
        <v>17</v>
      </c>
      <c r="I1" s="19" t="s">
        <v>18</v>
      </c>
      <c r="J1" s="19" t="s">
        <v>19</v>
      </c>
      <c r="K1" s="21" t="s">
        <v>21</v>
      </c>
    </row>
    <row r="2" spans="1:11" x14ac:dyDescent="0.25">
      <c r="A2" s="24" t="s">
        <v>1</v>
      </c>
      <c r="B2" s="24">
        <v>232</v>
      </c>
      <c r="C2" s="24">
        <v>103</v>
      </c>
      <c r="D2" s="24">
        <v>122</v>
      </c>
      <c r="E2" s="24">
        <v>7</v>
      </c>
      <c r="F2" s="16">
        <f>C2/(C2+D2)</f>
        <v>0.45777777777777778</v>
      </c>
      <c r="G2" s="24">
        <v>-34.130000000000017</v>
      </c>
      <c r="H2" s="20">
        <v>13632.659600000001</v>
      </c>
      <c r="I2" s="20">
        <v>12704.1898</v>
      </c>
      <c r="J2" s="20">
        <f>I2-H2</f>
        <v>-928.46980000000076</v>
      </c>
      <c r="K2" s="24" t="s">
        <v>23</v>
      </c>
    </row>
    <row r="3" spans="1:11" x14ac:dyDescent="0.25">
      <c r="A3" s="24" t="s">
        <v>2</v>
      </c>
      <c r="B3" s="24">
        <v>4</v>
      </c>
      <c r="C3" s="24">
        <v>1</v>
      </c>
      <c r="D3" s="24">
        <v>3</v>
      </c>
      <c r="E3" s="25">
        <v>0</v>
      </c>
      <c r="F3" s="16">
        <f t="shared" ref="F3:F12" si="0">C3/(C3+D3)</f>
        <v>0.25</v>
      </c>
      <c r="G3" s="24">
        <v>-2.25</v>
      </c>
      <c r="H3" s="20">
        <v>234.3099</v>
      </c>
      <c r="I3" s="20">
        <v>102.5</v>
      </c>
      <c r="J3" s="20">
        <f t="shared" ref="J3:J12" si="1">I3-H3</f>
        <v>-131.8099</v>
      </c>
      <c r="K3" s="24" t="s">
        <v>23</v>
      </c>
    </row>
    <row r="4" spans="1:11" x14ac:dyDescent="0.25">
      <c r="A4" s="24" t="s">
        <v>3</v>
      </c>
      <c r="B4" s="24">
        <v>234</v>
      </c>
      <c r="C4" s="24">
        <v>118</v>
      </c>
      <c r="D4" s="24">
        <v>116</v>
      </c>
      <c r="E4" s="25">
        <v>0</v>
      </c>
      <c r="F4" s="16">
        <f t="shared" si="0"/>
        <v>0.50427350427350426</v>
      </c>
      <c r="G4" s="24">
        <v>-8.1799999999999944</v>
      </c>
      <c r="H4" s="20">
        <v>19952.199700000001</v>
      </c>
      <c r="I4" s="20">
        <v>19061.39</v>
      </c>
      <c r="J4" s="20">
        <f t="shared" si="1"/>
        <v>-890.80970000000161</v>
      </c>
      <c r="K4" s="24" t="s">
        <v>23</v>
      </c>
    </row>
    <row r="5" spans="1:11" x14ac:dyDescent="0.25">
      <c r="A5" s="24" t="s">
        <v>4</v>
      </c>
      <c r="B5" s="24">
        <v>62</v>
      </c>
      <c r="C5" s="24">
        <v>25</v>
      </c>
      <c r="D5" s="24">
        <v>37</v>
      </c>
      <c r="E5" s="25">
        <v>0</v>
      </c>
      <c r="F5" s="16">
        <f t="shared" si="0"/>
        <v>0.40322580645161288</v>
      </c>
      <c r="G5" s="24">
        <v>-10.459999999999999</v>
      </c>
      <c r="H5" s="20">
        <v>4336.8697000000002</v>
      </c>
      <c r="I5" s="20">
        <v>3513.2399</v>
      </c>
      <c r="J5" s="20">
        <f t="shared" si="1"/>
        <v>-823.62980000000016</v>
      </c>
      <c r="K5" s="24" t="s">
        <v>23</v>
      </c>
    </row>
    <row r="6" spans="1:11" x14ac:dyDescent="0.25">
      <c r="A6" s="24" t="s">
        <v>5</v>
      </c>
      <c r="B6" s="24">
        <v>85</v>
      </c>
      <c r="C6" s="24">
        <v>44</v>
      </c>
      <c r="D6" s="24">
        <v>41</v>
      </c>
      <c r="E6" s="25">
        <v>0</v>
      </c>
      <c r="F6" s="16">
        <f t="shared" si="0"/>
        <v>0.51764705882352946</v>
      </c>
      <c r="G6" s="24">
        <v>6.7100000000000009</v>
      </c>
      <c r="H6" s="20">
        <v>5809.5897999999997</v>
      </c>
      <c r="I6" s="20">
        <v>6074.0596999999998</v>
      </c>
      <c r="J6" s="20">
        <f t="shared" si="1"/>
        <v>264.46990000000005</v>
      </c>
      <c r="K6" s="24" t="s">
        <v>23</v>
      </c>
    </row>
    <row r="7" spans="1:11" x14ac:dyDescent="0.25">
      <c r="A7" s="24" t="s">
        <v>6</v>
      </c>
      <c r="B7" s="24">
        <v>22</v>
      </c>
      <c r="C7" s="24">
        <v>14</v>
      </c>
      <c r="D7" s="24">
        <v>8</v>
      </c>
      <c r="E7" s="25">
        <v>0</v>
      </c>
      <c r="F7" s="16">
        <f t="shared" si="0"/>
        <v>0.63636363636363635</v>
      </c>
      <c r="G7" s="24">
        <v>5.6899999999999995</v>
      </c>
      <c r="H7" s="20">
        <v>2125.9198999999999</v>
      </c>
      <c r="I7" s="20">
        <v>2451.0100000000002</v>
      </c>
      <c r="J7" s="20">
        <f t="shared" si="1"/>
        <v>325.09010000000035</v>
      </c>
      <c r="K7" s="24" t="s">
        <v>23</v>
      </c>
    </row>
    <row r="8" spans="1:11" x14ac:dyDescent="0.25">
      <c r="A8" s="24" t="s">
        <v>7</v>
      </c>
      <c r="B8" s="24">
        <v>16</v>
      </c>
      <c r="C8" s="24">
        <v>8</v>
      </c>
      <c r="D8" s="24">
        <v>8</v>
      </c>
      <c r="E8" s="25">
        <v>0</v>
      </c>
      <c r="F8" s="16">
        <f t="shared" si="0"/>
        <v>0.5</v>
      </c>
      <c r="G8" s="24">
        <v>0.28999999999999981</v>
      </c>
      <c r="H8" s="20">
        <v>1319.89</v>
      </c>
      <c r="I8" s="20">
        <v>1593.23</v>
      </c>
      <c r="J8" s="20">
        <f t="shared" si="1"/>
        <v>273.33999999999992</v>
      </c>
      <c r="K8" s="24" t="s">
        <v>23</v>
      </c>
    </row>
    <row r="9" spans="1:11" x14ac:dyDescent="0.25">
      <c r="A9" s="24" t="s">
        <v>8</v>
      </c>
      <c r="B9" s="24">
        <v>11</v>
      </c>
      <c r="C9" s="24">
        <v>7</v>
      </c>
      <c r="D9" s="24">
        <v>4</v>
      </c>
      <c r="E9" s="25">
        <v>0</v>
      </c>
      <c r="F9" s="16">
        <f t="shared" si="0"/>
        <v>0.63636363636363635</v>
      </c>
      <c r="G9" s="24">
        <v>2.5499999999999998</v>
      </c>
      <c r="H9" s="20">
        <v>831.26990000000001</v>
      </c>
      <c r="I9" s="20">
        <v>957.24</v>
      </c>
      <c r="J9" s="20">
        <f t="shared" si="1"/>
        <v>125.9701</v>
      </c>
      <c r="K9" s="24" t="s">
        <v>23</v>
      </c>
    </row>
    <row r="10" spans="1:11" x14ac:dyDescent="0.25">
      <c r="A10" s="24" t="s">
        <v>9</v>
      </c>
      <c r="B10" s="24">
        <v>1</v>
      </c>
      <c r="C10" s="24">
        <v>1</v>
      </c>
      <c r="D10" s="25">
        <v>0</v>
      </c>
      <c r="E10" s="25">
        <v>0</v>
      </c>
      <c r="F10" s="16">
        <f t="shared" si="0"/>
        <v>1</v>
      </c>
      <c r="G10" s="24">
        <v>1</v>
      </c>
      <c r="H10" s="20">
        <v>160</v>
      </c>
      <c r="I10" s="20">
        <v>263</v>
      </c>
      <c r="J10" s="20">
        <f t="shared" si="1"/>
        <v>103</v>
      </c>
      <c r="K10" s="24" t="s">
        <v>23</v>
      </c>
    </row>
    <row r="11" spans="1:11" x14ac:dyDescent="0.25">
      <c r="A11" s="24" t="s">
        <v>10</v>
      </c>
      <c r="B11" s="24">
        <v>6</v>
      </c>
      <c r="C11" s="24">
        <v>2</v>
      </c>
      <c r="D11" s="24">
        <v>2</v>
      </c>
      <c r="E11" s="24">
        <v>2</v>
      </c>
      <c r="F11" s="16">
        <f t="shared" si="0"/>
        <v>0.5</v>
      </c>
      <c r="G11" s="24">
        <v>0</v>
      </c>
      <c r="H11" s="20">
        <v>377.26</v>
      </c>
      <c r="I11" s="20">
        <v>355.3</v>
      </c>
      <c r="J11" s="20">
        <f t="shared" si="1"/>
        <v>-21.95999999999998</v>
      </c>
      <c r="K11" s="24" t="s">
        <v>23</v>
      </c>
    </row>
    <row r="12" spans="1:11" x14ac:dyDescent="0.25">
      <c r="A12" s="24" t="s">
        <v>11</v>
      </c>
      <c r="B12" s="24">
        <v>100</v>
      </c>
      <c r="C12" s="24">
        <v>52</v>
      </c>
      <c r="D12" s="24">
        <v>48</v>
      </c>
      <c r="E12" s="25">
        <v>0</v>
      </c>
      <c r="F12" s="16">
        <f t="shared" si="0"/>
        <v>0.52</v>
      </c>
      <c r="G12" s="24">
        <v>5.5200000000000005</v>
      </c>
      <c r="H12" s="20">
        <v>6174.7197999999999</v>
      </c>
      <c r="I12" s="20">
        <v>6486.5497999999998</v>
      </c>
      <c r="J12" s="20">
        <f t="shared" si="1"/>
        <v>311.82999999999993</v>
      </c>
      <c r="K12" s="24" t="s">
        <v>23</v>
      </c>
    </row>
    <row r="14" spans="1:11" ht="15.75" x14ac:dyDescent="0.25">
      <c r="B14" s="8">
        <f>SUM(B2:B12)</f>
        <v>773</v>
      </c>
      <c r="C14" s="8">
        <f t="shared" ref="C14:J14" si="2">SUM(C2:C12)</f>
        <v>375</v>
      </c>
      <c r="D14" s="8">
        <f t="shared" si="2"/>
        <v>389</v>
      </c>
      <c r="E14" s="8">
        <f t="shared" si="2"/>
        <v>9</v>
      </c>
      <c r="F14" s="9">
        <f>C14/(C14+D14)</f>
        <v>0.49083769633507851</v>
      </c>
      <c r="G14" s="8">
        <f t="shared" si="2"/>
        <v>-33.260000000000012</v>
      </c>
      <c r="H14" s="12">
        <f t="shared" si="2"/>
        <v>54954.688300000009</v>
      </c>
      <c r="I14" s="12">
        <f t="shared" si="2"/>
        <v>53561.709200000005</v>
      </c>
      <c r="J14" s="12">
        <f t="shared" si="2"/>
        <v>-1392.9791000000021</v>
      </c>
    </row>
  </sheetData>
  <pageMargins left="0.7" right="0.7" top="0.75" bottom="0.75" header="0.3" footer="0.3"/>
  <ignoredErrors>
    <ignoredError sqref="F1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RowHeight="15" x14ac:dyDescent="0.25"/>
  <cols>
    <col min="1" max="1" width="7.28515625" style="7" bestFit="1" customWidth="1"/>
    <col min="2" max="2" width="5.28515625" style="7" bestFit="1" customWidth="1"/>
    <col min="3" max="3" width="5" style="7" bestFit="1" customWidth="1"/>
    <col min="4" max="4" width="5.42578125" style="7" bestFit="1" customWidth="1"/>
    <col min="5" max="5" width="5.85546875" style="7" bestFit="1" customWidth="1"/>
    <col min="6" max="6" width="6.5703125" style="7" bestFit="1" customWidth="1"/>
    <col min="7" max="7" width="6.85546875" style="7" bestFit="1" customWidth="1"/>
    <col min="8" max="9" width="9.85546875" style="11" bestFit="1" customWidth="1"/>
    <col min="10" max="10" width="11.85546875" style="11" bestFit="1" customWidth="1"/>
    <col min="11" max="11" width="6.5703125" style="7" bestFit="1" customWidth="1"/>
  </cols>
  <sheetData>
    <row r="1" spans="1:11" x14ac:dyDescent="0.25">
      <c r="A1" s="1" t="s">
        <v>0</v>
      </c>
      <c r="B1" s="1" t="s">
        <v>15</v>
      </c>
      <c r="C1" s="1" t="s">
        <v>12</v>
      </c>
      <c r="D1" s="1" t="s">
        <v>13</v>
      </c>
      <c r="E1" s="1" t="s">
        <v>14</v>
      </c>
      <c r="F1" s="1" t="s">
        <v>20</v>
      </c>
      <c r="G1" s="1" t="s">
        <v>16</v>
      </c>
      <c r="H1" s="19" t="s">
        <v>17</v>
      </c>
      <c r="I1" s="19" t="s">
        <v>18</v>
      </c>
      <c r="J1" s="19" t="s">
        <v>19</v>
      </c>
      <c r="K1" s="21" t="s">
        <v>21</v>
      </c>
    </row>
    <row r="2" spans="1:11" x14ac:dyDescent="0.25">
      <c r="A2" s="26" t="s">
        <v>1</v>
      </c>
      <c r="B2" s="26">
        <v>14</v>
      </c>
      <c r="C2" s="26">
        <v>5</v>
      </c>
      <c r="D2" s="26">
        <v>9</v>
      </c>
      <c r="E2" s="27">
        <v>0</v>
      </c>
      <c r="F2" s="28">
        <f>C2/(C2+D2)</f>
        <v>0.35714285714285715</v>
      </c>
      <c r="G2" s="26">
        <v>-5.37</v>
      </c>
      <c r="H2" s="20">
        <v>796.68</v>
      </c>
      <c r="I2" s="20">
        <v>574.87</v>
      </c>
      <c r="J2" s="20">
        <f>I2-H2</f>
        <v>-221.80999999999995</v>
      </c>
      <c r="K2" s="26" t="s">
        <v>27</v>
      </c>
    </row>
    <row r="3" spans="1:11" x14ac:dyDescent="0.25">
      <c r="A3" s="26" t="s">
        <v>2</v>
      </c>
      <c r="B3" s="26">
        <v>7</v>
      </c>
      <c r="C3" s="26">
        <v>3</v>
      </c>
      <c r="D3" s="26">
        <v>4</v>
      </c>
      <c r="E3" s="27">
        <v>0</v>
      </c>
      <c r="F3" s="28">
        <f t="shared" ref="F3:F12" si="0">C3/(C3+D3)</f>
        <v>0.42857142857142855</v>
      </c>
      <c r="G3" s="26">
        <v>-1.5</v>
      </c>
      <c r="H3" s="20">
        <v>298.7</v>
      </c>
      <c r="I3" s="20">
        <v>205.55</v>
      </c>
      <c r="J3" s="20">
        <f t="shared" ref="J3:J12" si="1">I3-H3</f>
        <v>-93.149999999999977</v>
      </c>
      <c r="K3" s="26" t="s">
        <v>27</v>
      </c>
    </row>
    <row r="4" spans="1:11" x14ac:dyDescent="0.25">
      <c r="A4" s="26" t="s">
        <v>3</v>
      </c>
      <c r="B4" s="26">
        <v>170</v>
      </c>
      <c r="C4" s="26">
        <v>86</v>
      </c>
      <c r="D4" s="26">
        <v>80</v>
      </c>
      <c r="E4" s="26">
        <v>4</v>
      </c>
      <c r="F4" s="28">
        <f t="shared" si="0"/>
        <v>0.51807228915662651</v>
      </c>
      <c r="G4" s="26">
        <v>-3.2299999999999933</v>
      </c>
      <c r="H4" s="20">
        <v>14623.499900000001</v>
      </c>
      <c r="I4" s="20">
        <v>14687.65</v>
      </c>
      <c r="J4" s="20">
        <f t="shared" si="1"/>
        <v>64.150099999998929</v>
      </c>
      <c r="K4" s="26" t="s">
        <v>27</v>
      </c>
    </row>
    <row r="5" spans="1:11" x14ac:dyDescent="0.25">
      <c r="A5" s="26" t="s">
        <v>4</v>
      </c>
      <c r="B5" s="26">
        <v>144</v>
      </c>
      <c r="C5" s="26">
        <v>77</v>
      </c>
      <c r="D5" s="26">
        <v>66</v>
      </c>
      <c r="E5" s="26">
        <v>1</v>
      </c>
      <c r="F5" s="28">
        <f t="shared" si="0"/>
        <v>0.53846153846153844</v>
      </c>
      <c r="G5" s="26">
        <v>6.0800000000000036</v>
      </c>
      <c r="H5" s="20">
        <v>9294.8297000000002</v>
      </c>
      <c r="I5" s="20">
        <v>9853.02</v>
      </c>
      <c r="J5" s="20">
        <f t="shared" si="1"/>
        <v>558.19030000000021</v>
      </c>
      <c r="K5" s="26" t="s">
        <v>27</v>
      </c>
    </row>
    <row r="6" spans="1:11" x14ac:dyDescent="0.25">
      <c r="A6" s="26" t="s">
        <v>5</v>
      </c>
      <c r="B6" s="26">
        <v>130</v>
      </c>
      <c r="C6" s="26">
        <v>64</v>
      </c>
      <c r="D6" s="26">
        <v>64</v>
      </c>
      <c r="E6" s="26">
        <v>2</v>
      </c>
      <c r="F6" s="28">
        <f t="shared" si="0"/>
        <v>0.5</v>
      </c>
      <c r="G6" s="26">
        <v>-5.8699999999999886</v>
      </c>
      <c r="H6" s="20">
        <v>7546.3797000000004</v>
      </c>
      <c r="I6" s="20">
        <v>7350.4498999999996</v>
      </c>
      <c r="J6" s="20">
        <f t="shared" si="1"/>
        <v>-195.9298000000008</v>
      </c>
      <c r="K6" s="26" t="s">
        <v>27</v>
      </c>
    </row>
    <row r="7" spans="1:11" x14ac:dyDescent="0.25">
      <c r="A7" s="26" t="s">
        <v>6</v>
      </c>
      <c r="B7" s="26">
        <v>85</v>
      </c>
      <c r="C7" s="26">
        <v>37</v>
      </c>
      <c r="D7" s="26">
        <v>48</v>
      </c>
      <c r="E7" s="27">
        <v>0</v>
      </c>
      <c r="F7" s="28">
        <f t="shared" si="0"/>
        <v>0.43529411764705883</v>
      </c>
      <c r="G7" s="26">
        <v>-15.190000000000005</v>
      </c>
      <c r="H7" s="20">
        <v>6593.62</v>
      </c>
      <c r="I7" s="20">
        <v>5208.7498999999998</v>
      </c>
      <c r="J7" s="20">
        <f t="shared" si="1"/>
        <v>-1384.8701000000001</v>
      </c>
      <c r="K7" s="26" t="s">
        <v>27</v>
      </c>
    </row>
    <row r="8" spans="1:11" x14ac:dyDescent="0.25">
      <c r="A8" s="26" t="s">
        <v>7</v>
      </c>
      <c r="B8" s="26">
        <v>47</v>
      </c>
      <c r="C8" s="26">
        <v>24</v>
      </c>
      <c r="D8" s="26">
        <v>23</v>
      </c>
      <c r="E8" s="27">
        <v>0</v>
      </c>
      <c r="F8" s="28">
        <f t="shared" si="0"/>
        <v>0.51063829787234039</v>
      </c>
      <c r="G8" s="26">
        <v>-0.89999999999999947</v>
      </c>
      <c r="H8" s="20">
        <v>3810.82</v>
      </c>
      <c r="I8" s="20">
        <v>3701.49</v>
      </c>
      <c r="J8" s="20">
        <f t="shared" si="1"/>
        <v>-109.33000000000038</v>
      </c>
      <c r="K8" s="26" t="s">
        <v>27</v>
      </c>
    </row>
    <row r="9" spans="1:11" x14ac:dyDescent="0.25">
      <c r="A9" s="26" t="s">
        <v>8</v>
      </c>
      <c r="B9" s="26">
        <v>14</v>
      </c>
      <c r="C9" s="26">
        <v>7</v>
      </c>
      <c r="D9" s="26">
        <v>7</v>
      </c>
      <c r="E9" s="27">
        <v>0</v>
      </c>
      <c r="F9" s="28">
        <f t="shared" si="0"/>
        <v>0.5</v>
      </c>
      <c r="G9" s="26">
        <v>-0.84999999999999987</v>
      </c>
      <c r="H9" s="20">
        <v>1332.66</v>
      </c>
      <c r="I9" s="20">
        <v>1353.83</v>
      </c>
      <c r="J9" s="20">
        <f t="shared" si="1"/>
        <v>21.169999999999845</v>
      </c>
      <c r="K9" s="26" t="s">
        <v>27</v>
      </c>
    </row>
    <row r="10" spans="1:11" x14ac:dyDescent="0.25">
      <c r="A10" s="26" t="s">
        <v>9</v>
      </c>
      <c r="B10" s="26">
        <v>5</v>
      </c>
      <c r="C10" s="27">
        <v>0</v>
      </c>
      <c r="D10" s="26">
        <v>5</v>
      </c>
      <c r="E10" s="27">
        <v>0</v>
      </c>
      <c r="F10" s="28">
        <f t="shared" si="0"/>
        <v>0</v>
      </c>
      <c r="G10" s="26">
        <v>-5.5</v>
      </c>
      <c r="H10" s="20">
        <v>213</v>
      </c>
      <c r="I10" s="20">
        <v>0</v>
      </c>
      <c r="J10" s="20">
        <f t="shared" si="1"/>
        <v>-213</v>
      </c>
      <c r="K10" s="26" t="s">
        <v>27</v>
      </c>
    </row>
    <row r="11" spans="1:11" x14ac:dyDescent="0.25">
      <c r="A11" s="26" t="s">
        <v>10</v>
      </c>
      <c r="B11" s="26">
        <v>62</v>
      </c>
      <c r="C11" s="26">
        <v>26</v>
      </c>
      <c r="D11" s="26">
        <v>34</v>
      </c>
      <c r="E11" s="26">
        <v>2</v>
      </c>
      <c r="F11" s="28">
        <f t="shared" si="0"/>
        <v>0.43333333333333335</v>
      </c>
      <c r="G11" s="26">
        <v>-15.530000000000005</v>
      </c>
      <c r="H11" s="20">
        <v>3707.3798999999999</v>
      </c>
      <c r="I11" s="20">
        <v>3024.42</v>
      </c>
      <c r="J11" s="20">
        <f t="shared" si="1"/>
        <v>-682.95989999999983</v>
      </c>
      <c r="K11" s="26" t="s">
        <v>27</v>
      </c>
    </row>
    <row r="12" spans="1:11" x14ac:dyDescent="0.25">
      <c r="A12" s="26" t="s">
        <v>11</v>
      </c>
      <c r="B12" s="26">
        <v>6</v>
      </c>
      <c r="C12" s="26">
        <v>1</v>
      </c>
      <c r="D12" s="26">
        <v>4</v>
      </c>
      <c r="E12" s="26">
        <v>1</v>
      </c>
      <c r="F12" s="28">
        <f t="shared" si="0"/>
        <v>0.2</v>
      </c>
      <c r="G12" s="26">
        <v>-3.8500000000000005</v>
      </c>
      <c r="H12" s="20">
        <v>398.48</v>
      </c>
      <c r="I12" s="20">
        <v>204.52</v>
      </c>
      <c r="J12" s="20">
        <f t="shared" si="1"/>
        <v>-193.96</v>
      </c>
      <c r="K12" s="26" t="s">
        <v>27</v>
      </c>
    </row>
    <row r="14" spans="1:11" ht="15.75" x14ac:dyDescent="0.25">
      <c r="B14" s="8">
        <f>SUM(B2:B12)</f>
        <v>684</v>
      </c>
      <c r="C14" s="8">
        <f t="shared" ref="C14:J14" si="2">SUM(C2:C12)</f>
        <v>330</v>
      </c>
      <c r="D14" s="8">
        <f t="shared" si="2"/>
        <v>344</v>
      </c>
      <c r="E14" s="8">
        <f t="shared" si="2"/>
        <v>10</v>
      </c>
      <c r="F14" s="9">
        <f>C14/(C14+D14)</f>
        <v>0.48961424332344211</v>
      </c>
      <c r="G14" s="8">
        <f t="shared" si="2"/>
        <v>-51.709999999999987</v>
      </c>
      <c r="H14" s="12">
        <f t="shared" si="2"/>
        <v>48616.049200000009</v>
      </c>
      <c r="I14" s="12">
        <f t="shared" si="2"/>
        <v>46164.549799999993</v>
      </c>
      <c r="J14" s="12">
        <f t="shared" si="2"/>
        <v>-2451.4994000000024</v>
      </c>
    </row>
  </sheetData>
  <pageMargins left="0.7" right="0.7" top="0.75" bottom="0.75" header="0.3" footer="0.3"/>
  <ignoredErrors>
    <ignoredError sqref="F1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8" style="7" bestFit="1" customWidth="1"/>
    <col min="2" max="4" width="5.5703125" style="7" bestFit="1" customWidth="1"/>
    <col min="5" max="5" width="5.85546875" style="7" bestFit="1" customWidth="1"/>
    <col min="6" max="6" width="11.7109375" style="18" bestFit="1" customWidth="1"/>
    <col min="7" max="7" width="6.42578125" style="7" bestFit="1" customWidth="1"/>
    <col min="8" max="9" width="12.7109375" style="11" bestFit="1" customWidth="1"/>
    <col min="10" max="10" width="12" style="11" bestFit="1" customWidth="1"/>
    <col min="11" max="11" width="6.5703125" style="7" bestFit="1" customWidth="1"/>
    <col min="12" max="12" width="8.28515625" style="7" bestFit="1" customWidth="1"/>
  </cols>
  <sheetData>
    <row r="1" spans="1:12" x14ac:dyDescent="0.25">
      <c r="A1" s="1" t="s">
        <v>0</v>
      </c>
      <c r="B1" s="1" t="s">
        <v>15</v>
      </c>
      <c r="C1" s="1" t="s">
        <v>12</v>
      </c>
      <c r="D1" s="1" t="s">
        <v>13</v>
      </c>
      <c r="E1" s="1" t="s">
        <v>14</v>
      </c>
      <c r="F1" s="14" t="s">
        <v>20</v>
      </c>
      <c r="G1" s="1" t="s">
        <v>16</v>
      </c>
      <c r="H1" s="19" t="s">
        <v>17</v>
      </c>
      <c r="I1" s="19" t="s">
        <v>18</v>
      </c>
      <c r="J1" s="19" t="s">
        <v>19</v>
      </c>
      <c r="K1" s="13" t="s">
        <v>21</v>
      </c>
      <c r="L1" s="13" t="s">
        <v>22</v>
      </c>
    </row>
    <row r="2" spans="1:12" x14ac:dyDescent="0.25">
      <c r="A2" s="15" t="s">
        <v>1</v>
      </c>
      <c r="B2" s="15">
        <v>227</v>
      </c>
      <c r="C2" s="15">
        <v>102</v>
      </c>
      <c r="D2" s="15">
        <v>118</v>
      </c>
      <c r="E2" s="15">
        <v>7</v>
      </c>
      <c r="F2" s="16">
        <f>C2/(C2+D2)</f>
        <v>0.46363636363636362</v>
      </c>
      <c r="G2" s="15">
        <v>-31.100000000000016</v>
      </c>
      <c r="H2" s="20">
        <v>13349.9797</v>
      </c>
      <c r="I2" s="20">
        <v>12546.389800000001</v>
      </c>
      <c r="J2" s="20">
        <f>I2-H2</f>
        <v>-803.58989999999903</v>
      </c>
      <c r="K2" s="15" t="s">
        <v>23</v>
      </c>
      <c r="L2" s="15" t="s">
        <v>24</v>
      </c>
    </row>
    <row r="3" spans="1:12" x14ac:dyDescent="0.25">
      <c r="A3" s="15" t="s">
        <v>1</v>
      </c>
      <c r="B3" s="15">
        <v>5</v>
      </c>
      <c r="C3" s="15">
        <v>1</v>
      </c>
      <c r="D3" s="15">
        <v>4</v>
      </c>
      <c r="E3" s="17">
        <v>0</v>
      </c>
      <c r="F3" s="16">
        <f t="shared" ref="F3:F66" si="0">C3/(C3+D3)</f>
        <v>0.2</v>
      </c>
      <c r="G3" s="15">
        <v>-3.0300000000000002</v>
      </c>
      <c r="H3" s="20">
        <v>282.67989999999998</v>
      </c>
      <c r="I3" s="20">
        <v>157.80000000000001</v>
      </c>
      <c r="J3" s="20">
        <f t="shared" ref="J3:J66" si="1">I3-H3</f>
        <v>-124.87989999999996</v>
      </c>
      <c r="K3" s="15" t="s">
        <v>23</v>
      </c>
      <c r="L3" s="15" t="s">
        <v>25</v>
      </c>
    </row>
    <row r="4" spans="1:12" x14ac:dyDescent="0.25">
      <c r="A4" s="15" t="s">
        <v>1</v>
      </c>
      <c r="B4" s="15">
        <v>18</v>
      </c>
      <c r="C4" s="15">
        <v>10</v>
      </c>
      <c r="D4" s="15">
        <v>6</v>
      </c>
      <c r="E4" s="15">
        <v>2</v>
      </c>
      <c r="F4" s="16">
        <f t="shared" si="0"/>
        <v>0.625</v>
      </c>
      <c r="G4" s="15">
        <v>2.5999999999999992</v>
      </c>
      <c r="H4" s="20">
        <v>1032.0799</v>
      </c>
      <c r="I4" s="20">
        <v>1175.7</v>
      </c>
      <c r="J4" s="20">
        <f t="shared" si="1"/>
        <v>143.62010000000009</v>
      </c>
      <c r="K4" s="15" t="s">
        <v>26</v>
      </c>
      <c r="L4" s="15" t="s">
        <v>24</v>
      </c>
    </row>
    <row r="5" spans="1:12" x14ac:dyDescent="0.25">
      <c r="A5" s="15" t="s">
        <v>1</v>
      </c>
      <c r="B5" s="15">
        <v>14</v>
      </c>
      <c r="C5" s="15">
        <v>5</v>
      </c>
      <c r="D5" s="15">
        <v>9</v>
      </c>
      <c r="E5" s="17">
        <v>0</v>
      </c>
      <c r="F5" s="16">
        <f t="shared" si="0"/>
        <v>0.35714285714285715</v>
      </c>
      <c r="G5" s="15">
        <v>-5.37</v>
      </c>
      <c r="H5" s="20">
        <v>796.68</v>
      </c>
      <c r="I5" s="20">
        <v>574.87</v>
      </c>
      <c r="J5" s="20">
        <f t="shared" si="1"/>
        <v>-221.80999999999995</v>
      </c>
      <c r="K5" s="15" t="s">
        <v>27</v>
      </c>
      <c r="L5" s="15" t="s">
        <v>24</v>
      </c>
    </row>
    <row r="6" spans="1:12" x14ac:dyDescent="0.25">
      <c r="A6" s="15" t="s">
        <v>2</v>
      </c>
      <c r="B6" s="15">
        <v>4</v>
      </c>
      <c r="C6" s="15">
        <v>1</v>
      </c>
      <c r="D6" s="15">
        <v>3</v>
      </c>
      <c r="E6" s="17">
        <v>0</v>
      </c>
      <c r="F6" s="16">
        <f t="shared" si="0"/>
        <v>0.25</v>
      </c>
      <c r="G6" s="15">
        <v>-2.25</v>
      </c>
      <c r="H6" s="20">
        <v>234.3099</v>
      </c>
      <c r="I6" s="20">
        <v>102.5</v>
      </c>
      <c r="J6" s="20">
        <f t="shared" si="1"/>
        <v>-131.8099</v>
      </c>
      <c r="K6" s="15" t="s">
        <v>23</v>
      </c>
      <c r="L6" s="15" t="s">
        <v>24</v>
      </c>
    </row>
    <row r="7" spans="1:12" x14ac:dyDescent="0.25">
      <c r="A7" s="15" t="s">
        <v>2</v>
      </c>
      <c r="B7" s="15">
        <v>13</v>
      </c>
      <c r="C7" s="15">
        <v>8</v>
      </c>
      <c r="D7" s="15">
        <v>4</v>
      </c>
      <c r="E7" s="15">
        <v>1</v>
      </c>
      <c r="F7" s="16">
        <f t="shared" si="0"/>
        <v>0.66666666666666663</v>
      </c>
      <c r="G7" s="15">
        <v>3.5499999999999994</v>
      </c>
      <c r="H7" s="20">
        <v>651.92999999999995</v>
      </c>
      <c r="I7" s="20">
        <v>651.23</v>
      </c>
      <c r="J7" s="20">
        <f t="shared" si="1"/>
        <v>-0.69999999999993179</v>
      </c>
      <c r="K7" s="15" t="s">
        <v>26</v>
      </c>
      <c r="L7" s="15" t="s">
        <v>24</v>
      </c>
    </row>
    <row r="8" spans="1:12" x14ac:dyDescent="0.25">
      <c r="A8" s="15" t="s">
        <v>2</v>
      </c>
      <c r="B8" s="15">
        <v>7</v>
      </c>
      <c r="C8" s="15">
        <v>3</v>
      </c>
      <c r="D8" s="15">
        <v>4</v>
      </c>
      <c r="E8" s="17">
        <v>0</v>
      </c>
      <c r="F8" s="16">
        <f t="shared" si="0"/>
        <v>0.42857142857142855</v>
      </c>
      <c r="G8" s="15">
        <v>-1.5</v>
      </c>
      <c r="H8" s="20">
        <v>298.7</v>
      </c>
      <c r="I8" s="20">
        <v>205.55</v>
      </c>
      <c r="J8" s="20">
        <f t="shared" si="1"/>
        <v>-93.149999999999977</v>
      </c>
      <c r="K8" s="15" t="s">
        <v>27</v>
      </c>
      <c r="L8" s="15" t="s">
        <v>24</v>
      </c>
    </row>
    <row r="9" spans="1:12" x14ac:dyDescent="0.25">
      <c r="A9" s="15" t="s">
        <v>3</v>
      </c>
      <c r="B9" s="15">
        <v>234</v>
      </c>
      <c r="C9" s="15">
        <v>118</v>
      </c>
      <c r="D9" s="15">
        <v>116</v>
      </c>
      <c r="E9" s="17">
        <v>0</v>
      </c>
      <c r="F9" s="16">
        <f t="shared" si="0"/>
        <v>0.50427350427350426</v>
      </c>
      <c r="G9" s="15">
        <v>-8.1799999999999944</v>
      </c>
      <c r="H9" s="20">
        <v>19952.199700000001</v>
      </c>
      <c r="I9" s="20">
        <v>19061.39</v>
      </c>
      <c r="J9" s="20">
        <f t="shared" si="1"/>
        <v>-890.80970000000161</v>
      </c>
      <c r="K9" s="15" t="s">
        <v>23</v>
      </c>
      <c r="L9" s="15" t="s">
        <v>24</v>
      </c>
    </row>
    <row r="10" spans="1:12" x14ac:dyDescent="0.25">
      <c r="A10" s="15" t="s">
        <v>3</v>
      </c>
      <c r="B10" s="15">
        <v>6</v>
      </c>
      <c r="C10" s="15">
        <v>3</v>
      </c>
      <c r="D10" s="15">
        <v>2</v>
      </c>
      <c r="E10" s="15">
        <v>1</v>
      </c>
      <c r="F10" s="16">
        <f t="shared" si="0"/>
        <v>0.6</v>
      </c>
      <c r="G10" s="15">
        <v>1.35</v>
      </c>
      <c r="H10" s="20">
        <v>448.19</v>
      </c>
      <c r="I10" s="20">
        <v>582.65</v>
      </c>
      <c r="J10" s="20">
        <f t="shared" si="1"/>
        <v>134.45999999999998</v>
      </c>
      <c r="K10" s="15" t="s">
        <v>26</v>
      </c>
      <c r="L10" s="15" t="s">
        <v>24</v>
      </c>
    </row>
    <row r="11" spans="1:12" x14ac:dyDescent="0.25">
      <c r="A11" s="15" t="s">
        <v>3</v>
      </c>
      <c r="B11" s="15">
        <v>1</v>
      </c>
      <c r="C11" s="17">
        <v>0</v>
      </c>
      <c r="D11" s="15">
        <v>1</v>
      </c>
      <c r="E11" s="17">
        <v>0</v>
      </c>
      <c r="F11" s="16">
        <f t="shared" si="0"/>
        <v>0</v>
      </c>
      <c r="G11" s="15">
        <v>-2</v>
      </c>
      <c r="H11" s="20">
        <v>109.34</v>
      </c>
      <c r="I11" s="20">
        <v>0</v>
      </c>
      <c r="J11" s="20">
        <f t="shared" si="1"/>
        <v>-109.34</v>
      </c>
      <c r="K11" s="15" t="s">
        <v>26</v>
      </c>
      <c r="L11" s="15" t="s">
        <v>25</v>
      </c>
    </row>
    <row r="12" spans="1:12" x14ac:dyDescent="0.25">
      <c r="A12" s="15" t="s">
        <v>3</v>
      </c>
      <c r="B12" s="15">
        <v>1</v>
      </c>
      <c r="C12" s="17">
        <v>0</v>
      </c>
      <c r="D12" s="15">
        <v>1</v>
      </c>
      <c r="E12" s="17">
        <v>0</v>
      </c>
      <c r="F12" s="16">
        <f t="shared" si="0"/>
        <v>0</v>
      </c>
      <c r="G12" s="15">
        <v>-1.1000000000000001</v>
      </c>
      <c r="H12" s="20">
        <v>27.5</v>
      </c>
      <c r="I12" s="20">
        <v>0</v>
      </c>
      <c r="J12" s="20">
        <f t="shared" si="1"/>
        <v>-27.5</v>
      </c>
      <c r="K12" s="15" t="s">
        <v>27</v>
      </c>
      <c r="L12" s="15" t="s">
        <v>28</v>
      </c>
    </row>
    <row r="13" spans="1:12" x14ac:dyDescent="0.25">
      <c r="A13" s="15" t="s">
        <v>3</v>
      </c>
      <c r="B13" s="15">
        <v>1</v>
      </c>
      <c r="C13" s="15">
        <v>1</v>
      </c>
      <c r="D13" s="17"/>
      <c r="E13" s="17">
        <v>0</v>
      </c>
      <c r="F13" s="16">
        <f t="shared" si="0"/>
        <v>1</v>
      </c>
      <c r="G13" s="15">
        <v>1</v>
      </c>
      <c r="H13" s="20">
        <v>87.72</v>
      </c>
      <c r="I13" s="20">
        <v>157.9</v>
      </c>
      <c r="J13" s="20">
        <f t="shared" si="1"/>
        <v>70.180000000000007</v>
      </c>
      <c r="K13" s="15" t="s">
        <v>27</v>
      </c>
      <c r="L13" s="15" t="s">
        <v>29</v>
      </c>
    </row>
    <row r="14" spans="1:12" x14ac:dyDescent="0.25">
      <c r="A14" s="15" t="s">
        <v>3</v>
      </c>
      <c r="B14" s="15">
        <v>166</v>
      </c>
      <c r="C14" s="15">
        <v>83</v>
      </c>
      <c r="D14" s="15">
        <v>79</v>
      </c>
      <c r="E14" s="15">
        <v>4</v>
      </c>
      <c r="F14" s="16">
        <f t="shared" si="0"/>
        <v>0.51234567901234573</v>
      </c>
      <c r="G14" s="15">
        <v>-5.1299999999999937</v>
      </c>
      <c r="H14" s="20">
        <v>14334.5499</v>
      </c>
      <c r="I14" s="20">
        <v>14231.93</v>
      </c>
      <c r="J14" s="20">
        <f t="shared" si="1"/>
        <v>-102.61989999999969</v>
      </c>
      <c r="K14" s="15" t="s">
        <v>27</v>
      </c>
      <c r="L14" s="15" t="s">
        <v>24</v>
      </c>
    </row>
    <row r="15" spans="1:12" x14ac:dyDescent="0.25">
      <c r="A15" s="15" t="s">
        <v>3</v>
      </c>
      <c r="B15" s="15">
        <v>2</v>
      </c>
      <c r="C15" s="15">
        <v>2</v>
      </c>
      <c r="D15" s="17"/>
      <c r="E15" s="17">
        <v>0</v>
      </c>
      <c r="F15" s="16">
        <f t="shared" si="0"/>
        <v>1</v>
      </c>
      <c r="G15" s="15">
        <v>2</v>
      </c>
      <c r="H15" s="20">
        <v>173.73</v>
      </c>
      <c r="I15" s="20">
        <v>297.82</v>
      </c>
      <c r="J15" s="20">
        <f t="shared" si="1"/>
        <v>124.09</v>
      </c>
      <c r="K15" s="15" t="s">
        <v>27</v>
      </c>
      <c r="L15" s="15" t="s">
        <v>25</v>
      </c>
    </row>
    <row r="16" spans="1:12" x14ac:dyDescent="0.25">
      <c r="A16" s="15" t="s">
        <v>4</v>
      </c>
      <c r="B16" s="15">
        <v>1</v>
      </c>
      <c r="C16" s="17">
        <v>0</v>
      </c>
      <c r="D16" s="15">
        <v>1</v>
      </c>
      <c r="E16" s="17">
        <v>0</v>
      </c>
      <c r="F16" s="16">
        <f t="shared" si="0"/>
        <v>0</v>
      </c>
      <c r="G16" s="15">
        <v>-1</v>
      </c>
      <c r="H16" s="20">
        <v>45.45</v>
      </c>
      <c r="I16" s="20">
        <v>0</v>
      </c>
      <c r="J16" s="20">
        <f t="shared" si="1"/>
        <v>-45.45</v>
      </c>
      <c r="K16" s="15" t="s">
        <v>23</v>
      </c>
      <c r="L16" s="15" t="s">
        <v>30</v>
      </c>
    </row>
    <row r="17" spans="1:12" x14ac:dyDescent="0.25">
      <c r="A17" s="15" t="s">
        <v>4</v>
      </c>
      <c r="B17" s="15">
        <v>14</v>
      </c>
      <c r="C17" s="15">
        <v>8</v>
      </c>
      <c r="D17" s="15">
        <v>6</v>
      </c>
      <c r="E17" s="17">
        <v>0</v>
      </c>
      <c r="F17" s="16">
        <f t="shared" si="0"/>
        <v>0.5714285714285714</v>
      </c>
      <c r="G17" s="15">
        <v>3.8999999999999995</v>
      </c>
      <c r="H17" s="20">
        <v>746.86980000000005</v>
      </c>
      <c r="I17" s="20">
        <v>921.27</v>
      </c>
      <c r="J17" s="20">
        <f t="shared" si="1"/>
        <v>174.40019999999993</v>
      </c>
      <c r="K17" s="15" t="s">
        <v>23</v>
      </c>
      <c r="L17" s="15" t="s">
        <v>31</v>
      </c>
    </row>
    <row r="18" spans="1:12" x14ac:dyDescent="0.25">
      <c r="A18" s="15" t="s">
        <v>4</v>
      </c>
      <c r="B18" s="15">
        <v>4</v>
      </c>
      <c r="C18" s="15">
        <v>1</v>
      </c>
      <c r="D18" s="15">
        <v>3</v>
      </c>
      <c r="E18" s="17">
        <v>0</v>
      </c>
      <c r="F18" s="16">
        <f t="shared" si="0"/>
        <v>0.25</v>
      </c>
      <c r="G18" s="15">
        <v>-2.1</v>
      </c>
      <c r="H18" s="20">
        <v>148.13999999999999</v>
      </c>
      <c r="I18" s="20">
        <v>129.78</v>
      </c>
      <c r="J18" s="20">
        <f t="shared" si="1"/>
        <v>-18.359999999999985</v>
      </c>
      <c r="K18" s="15" t="s">
        <v>23</v>
      </c>
      <c r="L18" s="15" t="s">
        <v>32</v>
      </c>
    </row>
    <row r="19" spans="1:12" x14ac:dyDescent="0.25">
      <c r="A19" s="15" t="s">
        <v>4</v>
      </c>
      <c r="B19" s="15">
        <v>1</v>
      </c>
      <c r="C19" s="15">
        <v>1</v>
      </c>
      <c r="D19" s="17"/>
      <c r="E19" s="17">
        <v>0</v>
      </c>
      <c r="F19" s="16">
        <f t="shared" si="0"/>
        <v>1</v>
      </c>
      <c r="G19" s="15">
        <v>1</v>
      </c>
      <c r="H19" s="20">
        <v>33</v>
      </c>
      <c r="I19" s="20">
        <v>63</v>
      </c>
      <c r="J19" s="20">
        <f t="shared" si="1"/>
        <v>30</v>
      </c>
      <c r="K19" s="15" t="s">
        <v>23</v>
      </c>
      <c r="L19" s="15" t="s">
        <v>33</v>
      </c>
    </row>
    <row r="20" spans="1:12" x14ac:dyDescent="0.25">
      <c r="A20" s="15" t="s">
        <v>4</v>
      </c>
      <c r="B20" s="15">
        <v>38</v>
      </c>
      <c r="C20" s="15">
        <v>14</v>
      </c>
      <c r="D20" s="15">
        <v>24</v>
      </c>
      <c r="E20" s="17">
        <v>0</v>
      </c>
      <c r="F20" s="16">
        <f t="shared" si="0"/>
        <v>0.36842105263157893</v>
      </c>
      <c r="G20" s="15">
        <v>-9.7899999999999991</v>
      </c>
      <c r="H20" s="20">
        <v>3091.7999</v>
      </c>
      <c r="I20" s="20">
        <v>2300.6498999999999</v>
      </c>
      <c r="J20" s="20">
        <f t="shared" si="1"/>
        <v>-791.15000000000009</v>
      </c>
      <c r="K20" s="15" t="s">
        <v>23</v>
      </c>
      <c r="L20" s="15" t="s">
        <v>24</v>
      </c>
    </row>
    <row r="21" spans="1:12" x14ac:dyDescent="0.25">
      <c r="A21" s="15" t="s">
        <v>4</v>
      </c>
      <c r="B21" s="15">
        <v>4</v>
      </c>
      <c r="C21" s="15">
        <v>1</v>
      </c>
      <c r="D21" s="15">
        <v>3</v>
      </c>
      <c r="E21" s="17">
        <v>0</v>
      </c>
      <c r="F21" s="16">
        <f t="shared" si="0"/>
        <v>0.25</v>
      </c>
      <c r="G21" s="15">
        <v>-2.4699999999999998</v>
      </c>
      <c r="H21" s="20">
        <v>271.61</v>
      </c>
      <c r="I21" s="20">
        <v>98.54</v>
      </c>
      <c r="J21" s="20">
        <f t="shared" si="1"/>
        <v>-173.07</v>
      </c>
      <c r="K21" s="15" t="s">
        <v>23</v>
      </c>
      <c r="L21" s="15" t="s">
        <v>25</v>
      </c>
    </row>
    <row r="22" spans="1:12" x14ac:dyDescent="0.25">
      <c r="A22" s="15" t="s">
        <v>4</v>
      </c>
      <c r="B22" s="15">
        <v>2</v>
      </c>
      <c r="C22" s="15">
        <v>1</v>
      </c>
      <c r="D22" s="15">
        <v>1</v>
      </c>
      <c r="E22" s="17">
        <v>0</v>
      </c>
      <c r="F22" s="16">
        <f t="shared" si="0"/>
        <v>0.5</v>
      </c>
      <c r="G22" s="15">
        <v>-5.0000000000000044E-2</v>
      </c>
      <c r="H22" s="20">
        <v>120.5</v>
      </c>
      <c r="I22" s="20">
        <v>107.5</v>
      </c>
      <c r="J22" s="20">
        <f t="shared" si="1"/>
        <v>-13</v>
      </c>
      <c r="K22" s="15" t="s">
        <v>26</v>
      </c>
      <c r="L22" s="15" t="s">
        <v>30</v>
      </c>
    </row>
    <row r="23" spans="1:12" x14ac:dyDescent="0.25">
      <c r="A23" s="15" t="s">
        <v>4</v>
      </c>
      <c r="B23" s="15">
        <v>28</v>
      </c>
      <c r="C23" s="15">
        <v>14</v>
      </c>
      <c r="D23" s="15">
        <v>14</v>
      </c>
      <c r="E23" s="17">
        <v>0</v>
      </c>
      <c r="F23" s="16">
        <f t="shared" si="0"/>
        <v>0.5</v>
      </c>
      <c r="G23" s="15">
        <v>-1.0499999999999998</v>
      </c>
      <c r="H23" s="20">
        <v>1822.7299</v>
      </c>
      <c r="I23" s="20">
        <v>1678.6398999999999</v>
      </c>
      <c r="J23" s="20">
        <f t="shared" si="1"/>
        <v>-144.09000000000015</v>
      </c>
      <c r="K23" s="15" t="s">
        <v>26</v>
      </c>
      <c r="L23" s="15" t="s">
        <v>31</v>
      </c>
    </row>
    <row r="24" spans="1:12" x14ac:dyDescent="0.25">
      <c r="A24" s="15" t="s">
        <v>4</v>
      </c>
      <c r="B24" s="15">
        <v>72</v>
      </c>
      <c r="C24" s="15">
        <v>34</v>
      </c>
      <c r="D24" s="15">
        <v>37</v>
      </c>
      <c r="E24" s="15">
        <v>1</v>
      </c>
      <c r="F24" s="16">
        <f t="shared" si="0"/>
        <v>0.47887323943661969</v>
      </c>
      <c r="G24" s="15">
        <v>-6.3999999999999968</v>
      </c>
      <c r="H24" s="20">
        <v>5254.39</v>
      </c>
      <c r="I24" s="20">
        <v>4822.68</v>
      </c>
      <c r="J24" s="20">
        <f t="shared" si="1"/>
        <v>-431.71000000000004</v>
      </c>
      <c r="K24" s="15" t="s">
        <v>26</v>
      </c>
      <c r="L24" s="15" t="s">
        <v>32</v>
      </c>
    </row>
    <row r="25" spans="1:12" x14ac:dyDescent="0.25">
      <c r="A25" s="15" t="s">
        <v>4</v>
      </c>
      <c r="B25" s="15">
        <v>7</v>
      </c>
      <c r="C25" s="15">
        <v>3</v>
      </c>
      <c r="D25" s="15">
        <v>4</v>
      </c>
      <c r="E25" s="17">
        <v>0</v>
      </c>
      <c r="F25" s="16">
        <f t="shared" si="0"/>
        <v>0.42857142857142855</v>
      </c>
      <c r="G25" s="15">
        <v>-1.3500000000000003</v>
      </c>
      <c r="H25" s="20">
        <v>238.26</v>
      </c>
      <c r="I25" s="20">
        <v>215.59</v>
      </c>
      <c r="J25" s="20">
        <f t="shared" si="1"/>
        <v>-22.669999999999987</v>
      </c>
      <c r="K25" s="15" t="s">
        <v>26</v>
      </c>
      <c r="L25" s="15" t="s">
        <v>34</v>
      </c>
    </row>
    <row r="26" spans="1:12" x14ac:dyDescent="0.25">
      <c r="A26" s="15" t="s">
        <v>4</v>
      </c>
      <c r="B26" s="15">
        <v>128</v>
      </c>
      <c r="C26" s="15">
        <v>63</v>
      </c>
      <c r="D26" s="15">
        <v>64</v>
      </c>
      <c r="E26" s="15">
        <v>1</v>
      </c>
      <c r="F26" s="16">
        <f t="shared" si="0"/>
        <v>0.49606299212598426</v>
      </c>
      <c r="G26" s="15">
        <v>-4.7500000000000036</v>
      </c>
      <c r="H26" s="20">
        <v>12174.3999</v>
      </c>
      <c r="I26" s="20">
        <v>11982.36</v>
      </c>
      <c r="J26" s="20">
        <f t="shared" si="1"/>
        <v>-192.03989999999976</v>
      </c>
      <c r="K26" s="15" t="s">
        <v>26</v>
      </c>
      <c r="L26" s="15" t="s">
        <v>24</v>
      </c>
    </row>
    <row r="27" spans="1:12" x14ac:dyDescent="0.25">
      <c r="A27" s="15" t="s">
        <v>4</v>
      </c>
      <c r="B27" s="15">
        <v>12</v>
      </c>
      <c r="C27" s="15">
        <v>7</v>
      </c>
      <c r="D27" s="15">
        <v>5</v>
      </c>
      <c r="E27" s="17">
        <v>0</v>
      </c>
      <c r="F27" s="16">
        <f t="shared" si="0"/>
        <v>0.58333333333333337</v>
      </c>
      <c r="G27" s="15">
        <v>1.5499999999999996</v>
      </c>
      <c r="H27" s="20">
        <v>1012.47</v>
      </c>
      <c r="I27" s="20">
        <v>1077.55</v>
      </c>
      <c r="J27" s="20">
        <f t="shared" si="1"/>
        <v>65.079999999999927</v>
      </c>
      <c r="K27" s="15" t="s">
        <v>26</v>
      </c>
      <c r="L27" s="15" t="s">
        <v>25</v>
      </c>
    </row>
    <row r="28" spans="1:12" x14ac:dyDescent="0.25">
      <c r="A28" s="15" t="s">
        <v>4</v>
      </c>
      <c r="B28" s="15">
        <v>7</v>
      </c>
      <c r="C28" s="15">
        <v>6</v>
      </c>
      <c r="D28" s="15">
        <v>1</v>
      </c>
      <c r="E28" s="17">
        <v>0</v>
      </c>
      <c r="F28" s="16">
        <f t="shared" si="0"/>
        <v>0.8571428571428571</v>
      </c>
      <c r="G28" s="15">
        <v>4.95</v>
      </c>
      <c r="H28" s="20">
        <v>309.14999999999998</v>
      </c>
      <c r="I28" s="20">
        <v>528.57000000000005</v>
      </c>
      <c r="J28" s="20">
        <f t="shared" si="1"/>
        <v>219.42000000000007</v>
      </c>
      <c r="K28" s="15" t="s">
        <v>27</v>
      </c>
      <c r="L28" s="15" t="s">
        <v>30</v>
      </c>
    </row>
    <row r="29" spans="1:12" x14ac:dyDescent="0.25">
      <c r="A29" s="15" t="s">
        <v>4</v>
      </c>
      <c r="B29" s="15">
        <v>48</v>
      </c>
      <c r="C29" s="15">
        <v>26</v>
      </c>
      <c r="D29" s="15">
        <v>22</v>
      </c>
      <c r="E29" s="17">
        <v>0</v>
      </c>
      <c r="F29" s="16">
        <f t="shared" si="0"/>
        <v>0.54166666666666663</v>
      </c>
      <c r="G29" s="15">
        <v>2.2600000000000016</v>
      </c>
      <c r="H29" s="20">
        <v>3314.5898999999999</v>
      </c>
      <c r="I29" s="20">
        <v>3449.69</v>
      </c>
      <c r="J29" s="20">
        <f t="shared" si="1"/>
        <v>135.10010000000011</v>
      </c>
      <c r="K29" s="15" t="s">
        <v>27</v>
      </c>
      <c r="L29" s="15" t="s">
        <v>31</v>
      </c>
    </row>
    <row r="30" spans="1:12" x14ac:dyDescent="0.25">
      <c r="A30" s="15" t="s">
        <v>4</v>
      </c>
      <c r="B30" s="15">
        <v>1</v>
      </c>
      <c r="C30" s="15">
        <v>1</v>
      </c>
      <c r="D30" s="17"/>
      <c r="E30" s="17">
        <v>0</v>
      </c>
      <c r="F30" s="16">
        <f t="shared" si="0"/>
        <v>1</v>
      </c>
      <c r="G30" s="15">
        <v>1</v>
      </c>
      <c r="H30" s="20">
        <v>55</v>
      </c>
      <c r="I30" s="20">
        <v>105</v>
      </c>
      <c r="J30" s="20">
        <f t="shared" si="1"/>
        <v>50</v>
      </c>
      <c r="K30" s="15" t="s">
        <v>27</v>
      </c>
      <c r="L30" s="15" t="s">
        <v>35</v>
      </c>
    </row>
    <row r="31" spans="1:12" x14ac:dyDescent="0.25">
      <c r="A31" s="15" t="s">
        <v>4</v>
      </c>
      <c r="B31" s="15">
        <v>46</v>
      </c>
      <c r="C31" s="15">
        <v>22</v>
      </c>
      <c r="D31" s="15">
        <v>24</v>
      </c>
      <c r="E31" s="17">
        <v>0</v>
      </c>
      <c r="F31" s="16">
        <f t="shared" si="0"/>
        <v>0.47826086956521741</v>
      </c>
      <c r="G31" s="15">
        <v>-4.1500000000000021</v>
      </c>
      <c r="H31" s="20">
        <v>3101.4897999999998</v>
      </c>
      <c r="I31" s="20">
        <v>3123.32</v>
      </c>
      <c r="J31" s="20">
        <f t="shared" si="1"/>
        <v>21.830200000000332</v>
      </c>
      <c r="K31" s="15" t="s">
        <v>27</v>
      </c>
      <c r="L31" s="15" t="s">
        <v>32</v>
      </c>
    </row>
    <row r="32" spans="1:12" x14ac:dyDescent="0.25">
      <c r="A32" s="15" t="s">
        <v>4</v>
      </c>
      <c r="B32" s="15">
        <v>4</v>
      </c>
      <c r="C32" s="15">
        <v>3</v>
      </c>
      <c r="D32" s="15">
        <v>1</v>
      </c>
      <c r="E32" s="17">
        <v>0</v>
      </c>
      <c r="F32" s="16">
        <f t="shared" si="0"/>
        <v>0.75</v>
      </c>
      <c r="G32" s="15">
        <v>1.9000000000000001</v>
      </c>
      <c r="H32" s="20">
        <v>124.8</v>
      </c>
      <c r="I32" s="20">
        <v>154.69999999999999</v>
      </c>
      <c r="J32" s="20">
        <f t="shared" si="1"/>
        <v>29.899999999999991</v>
      </c>
      <c r="K32" s="15" t="s">
        <v>27</v>
      </c>
      <c r="L32" s="15" t="s">
        <v>34</v>
      </c>
    </row>
    <row r="33" spans="1:12" x14ac:dyDescent="0.25">
      <c r="A33" s="15" t="s">
        <v>4</v>
      </c>
      <c r="B33" s="15">
        <v>32</v>
      </c>
      <c r="C33" s="15">
        <v>15</v>
      </c>
      <c r="D33" s="15">
        <v>16</v>
      </c>
      <c r="E33" s="15">
        <v>1</v>
      </c>
      <c r="F33" s="16">
        <f t="shared" si="0"/>
        <v>0.4838709677419355</v>
      </c>
      <c r="G33" s="15">
        <v>-1.6800000000000006</v>
      </c>
      <c r="H33" s="20">
        <v>2011.69</v>
      </c>
      <c r="I33" s="20">
        <v>2037.8</v>
      </c>
      <c r="J33" s="20">
        <f t="shared" si="1"/>
        <v>26.1099999999999</v>
      </c>
      <c r="K33" s="15" t="s">
        <v>27</v>
      </c>
      <c r="L33" s="15" t="s">
        <v>24</v>
      </c>
    </row>
    <row r="34" spans="1:12" x14ac:dyDescent="0.25">
      <c r="A34" s="15" t="s">
        <v>4</v>
      </c>
      <c r="B34" s="15">
        <v>6</v>
      </c>
      <c r="C34" s="15">
        <v>4</v>
      </c>
      <c r="D34" s="15">
        <v>2</v>
      </c>
      <c r="E34" s="17">
        <v>0</v>
      </c>
      <c r="F34" s="16">
        <f t="shared" si="0"/>
        <v>0.66666666666666663</v>
      </c>
      <c r="G34" s="15">
        <v>1.7999999999999998</v>
      </c>
      <c r="H34" s="20">
        <v>378.11</v>
      </c>
      <c r="I34" s="20">
        <v>453.94</v>
      </c>
      <c r="J34" s="20">
        <f t="shared" si="1"/>
        <v>75.829999999999984</v>
      </c>
      <c r="K34" s="15" t="s">
        <v>27</v>
      </c>
      <c r="L34" s="15" t="s">
        <v>25</v>
      </c>
    </row>
    <row r="35" spans="1:12" x14ac:dyDescent="0.25">
      <c r="A35" s="15" t="s">
        <v>5</v>
      </c>
      <c r="B35" s="15">
        <v>9</v>
      </c>
      <c r="C35" s="15">
        <v>4</v>
      </c>
      <c r="D35" s="15">
        <v>5</v>
      </c>
      <c r="E35" s="17">
        <v>0</v>
      </c>
      <c r="F35" s="16">
        <f t="shared" si="0"/>
        <v>0.44444444444444442</v>
      </c>
      <c r="G35" s="15">
        <v>-0.30000000000000004</v>
      </c>
      <c r="H35" s="20">
        <v>327.39999999999998</v>
      </c>
      <c r="I35" s="20">
        <v>378.03989999999999</v>
      </c>
      <c r="J35" s="20">
        <f t="shared" si="1"/>
        <v>50.639900000000011</v>
      </c>
      <c r="K35" s="15" t="s">
        <v>23</v>
      </c>
      <c r="L35" s="15" t="s">
        <v>31</v>
      </c>
    </row>
    <row r="36" spans="1:12" x14ac:dyDescent="0.25">
      <c r="A36" s="15" t="s">
        <v>5</v>
      </c>
      <c r="B36" s="15">
        <v>7</v>
      </c>
      <c r="C36" s="15">
        <v>4</v>
      </c>
      <c r="D36" s="15">
        <v>3</v>
      </c>
      <c r="E36" s="17">
        <v>0</v>
      </c>
      <c r="F36" s="16">
        <f t="shared" si="0"/>
        <v>0.5714285714285714</v>
      </c>
      <c r="G36" s="15">
        <v>1.3499999999999996</v>
      </c>
      <c r="H36" s="20">
        <v>317.22989999999999</v>
      </c>
      <c r="I36" s="20">
        <v>394.25</v>
      </c>
      <c r="J36" s="20">
        <f t="shared" si="1"/>
        <v>77.020100000000014</v>
      </c>
      <c r="K36" s="15" t="s">
        <v>23</v>
      </c>
      <c r="L36" s="15" t="s">
        <v>32</v>
      </c>
    </row>
    <row r="37" spans="1:12" x14ac:dyDescent="0.25">
      <c r="A37" s="15" t="s">
        <v>5</v>
      </c>
      <c r="B37" s="15">
        <v>68</v>
      </c>
      <c r="C37" s="15">
        <v>36</v>
      </c>
      <c r="D37" s="15">
        <v>32</v>
      </c>
      <c r="E37" s="17">
        <v>0</v>
      </c>
      <c r="F37" s="16">
        <f t="shared" si="0"/>
        <v>0.52941176470588236</v>
      </c>
      <c r="G37" s="15">
        <v>6.6600000000000019</v>
      </c>
      <c r="H37" s="20">
        <v>5084.9598999999998</v>
      </c>
      <c r="I37" s="20">
        <v>5301.7698</v>
      </c>
      <c r="J37" s="20">
        <f t="shared" si="1"/>
        <v>216.8099000000002</v>
      </c>
      <c r="K37" s="15" t="s">
        <v>23</v>
      </c>
      <c r="L37" s="15" t="s">
        <v>24</v>
      </c>
    </row>
    <row r="38" spans="1:12" x14ac:dyDescent="0.25">
      <c r="A38" s="15" t="s">
        <v>5</v>
      </c>
      <c r="B38" s="15">
        <v>1</v>
      </c>
      <c r="C38" s="17">
        <v>0</v>
      </c>
      <c r="D38" s="15">
        <v>1</v>
      </c>
      <c r="E38" s="17">
        <v>0</v>
      </c>
      <c r="F38" s="16">
        <f t="shared" si="0"/>
        <v>0</v>
      </c>
      <c r="G38" s="15">
        <v>-1</v>
      </c>
      <c r="H38" s="20">
        <v>80</v>
      </c>
      <c r="I38" s="20">
        <v>0</v>
      </c>
      <c r="J38" s="20">
        <f t="shared" si="1"/>
        <v>-80</v>
      </c>
      <c r="K38" s="15" t="s">
        <v>23</v>
      </c>
      <c r="L38" s="15" t="s">
        <v>25</v>
      </c>
    </row>
    <row r="39" spans="1:12" x14ac:dyDescent="0.25">
      <c r="A39" s="15" t="s">
        <v>5</v>
      </c>
      <c r="B39" s="15">
        <v>86</v>
      </c>
      <c r="C39" s="15">
        <v>51</v>
      </c>
      <c r="D39" s="15">
        <v>31</v>
      </c>
      <c r="E39" s="15">
        <v>4</v>
      </c>
      <c r="F39" s="16">
        <f t="shared" si="0"/>
        <v>0.62195121951219512</v>
      </c>
      <c r="G39" s="15">
        <v>17.36</v>
      </c>
      <c r="H39" s="20">
        <v>4394.0196999999998</v>
      </c>
      <c r="I39" s="20">
        <v>5264.4998999999998</v>
      </c>
      <c r="J39" s="20">
        <f t="shared" si="1"/>
        <v>870.48019999999997</v>
      </c>
      <c r="K39" s="15" t="s">
        <v>26</v>
      </c>
      <c r="L39" s="15" t="s">
        <v>31</v>
      </c>
    </row>
    <row r="40" spans="1:12" x14ac:dyDescent="0.25">
      <c r="A40" s="15" t="s">
        <v>5</v>
      </c>
      <c r="B40" s="15">
        <v>119</v>
      </c>
      <c r="C40" s="15">
        <v>67</v>
      </c>
      <c r="D40" s="15">
        <v>49</v>
      </c>
      <c r="E40" s="15">
        <v>3</v>
      </c>
      <c r="F40" s="16">
        <f t="shared" si="0"/>
        <v>0.57758620689655171</v>
      </c>
      <c r="G40" s="15">
        <v>12.969999999999997</v>
      </c>
      <c r="H40" s="20">
        <v>8031.8998000000001</v>
      </c>
      <c r="I40" s="20">
        <v>9064.1697000000004</v>
      </c>
      <c r="J40" s="20">
        <f t="shared" si="1"/>
        <v>1032.2699000000002</v>
      </c>
      <c r="K40" s="15" t="s">
        <v>26</v>
      </c>
      <c r="L40" s="15" t="s">
        <v>32</v>
      </c>
    </row>
    <row r="41" spans="1:12" x14ac:dyDescent="0.25">
      <c r="A41" s="15" t="s">
        <v>5</v>
      </c>
      <c r="B41" s="15">
        <v>254</v>
      </c>
      <c r="C41" s="15">
        <v>124</v>
      </c>
      <c r="D41" s="15">
        <v>124</v>
      </c>
      <c r="E41" s="15">
        <v>6</v>
      </c>
      <c r="F41" s="16">
        <f t="shared" si="0"/>
        <v>0.5</v>
      </c>
      <c r="G41" s="15">
        <v>-10.900000000000007</v>
      </c>
      <c r="H41" s="20">
        <v>20541.87</v>
      </c>
      <c r="I41" s="20">
        <v>18788.0599</v>
      </c>
      <c r="J41" s="20">
        <f t="shared" si="1"/>
        <v>-1753.8100999999988</v>
      </c>
      <c r="K41" s="15" t="s">
        <v>26</v>
      </c>
      <c r="L41" s="15" t="s">
        <v>24</v>
      </c>
    </row>
    <row r="42" spans="1:12" x14ac:dyDescent="0.25">
      <c r="A42" s="15" t="s">
        <v>5</v>
      </c>
      <c r="B42" s="15">
        <v>8</v>
      </c>
      <c r="C42" s="15">
        <v>3</v>
      </c>
      <c r="D42" s="15">
        <v>5</v>
      </c>
      <c r="E42" s="17">
        <v>0</v>
      </c>
      <c r="F42" s="16">
        <f t="shared" si="0"/>
        <v>0.375</v>
      </c>
      <c r="G42" s="15">
        <v>-2.4500000000000002</v>
      </c>
      <c r="H42" s="20">
        <v>605.59</v>
      </c>
      <c r="I42" s="20">
        <v>611.99</v>
      </c>
      <c r="J42" s="20">
        <f t="shared" si="1"/>
        <v>6.3999999999999773</v>
      </c>
      <c r="K42" s="15" t="s">
        <v>26</v>
      </c>
      <c r="L42" s="15" t="s">
        <v>25</v>
      </c>
    </row>
    <row r="43" spans="1:12" x14ac:dyDescent="0.25">
      <c r="A43" s="15" t="s">
        <v>5</v>
      </c>
      <c r="B43" s="15">
        <v>56</v>
      </c>
      <c r="C43" s="15">
        <v>28</v>
      </c>
      <c r="D43" s="15">
        <v>26</v>
      </c>
      <c r="E43" s="15">
        <v>2</v>
      </c>
      <c r="F43" s="16">
        <f t="shared" si="0"/>
        <v>0.51851851851851849</v>
      </c>
      <c r="G43" s="15">
        <v>-0.49999999999999867</v>
      </c>
      <c r="H43" s="20">
        <v>3098.4998999999998</v>
      </c>
      <c r="I43" s="20">
        <v>3227.2899000000002</v>
      </c>
      <c r="J43" s="20">
        <f t="shared" si="1"/>
        <v>128.79000000000042</v>
      </c>
      <c r="K43" s="15" t="s">
        <v>27</v>
      </c>
      <c r="L43" s="15" t="s">
        <v>31</v>
      </c>
    </row>
    <row r="44" spans="1:12" x14ac:dyDescent="0.25">
      <c r="A44" s="15" t="s">
        <v>5</v>
      </c>
      <c r="B44" s="15">
        <v>48</v>
      </c>
      <c r="C44" s="15">
        <v>21</v>
      </c>
      <c r="D44" s="15">
        <v>27</v>
      </c>
      <c r="E44" s="17">
        <v>0</v>
      </c>
      <c r="F44" s="16">
        <f t="shared" si="0"/>
        <v>0.4375</v>
      </c>
      <c r="G44" s="15">
        <v>-8.649999999999995</v>
      </c>
      <c r="H44" s="20">
        <v>2908.2799</v>
      </c>
      <c r="I44" s="20">
        <v>2499.59</v>
      </c>
      <c r="J44" s="20">
        <f t="shared" si="1"/>
        <v>-408.68989999999985</v>
      </c>
      <c r="K44" s="15" t="s">
        <v>27</v>
      </c>
      <c r="L44" s="15" t="s">
        <v>32</v>
      </c>
    </row>
    <row r="45" spans="1:12" x14ac:dyDescent="0.25">
      <c r="A45" s="15" t="s">
        <v>5</v>
      </c>
      <c r="B45" s="15">
        <v>21</v>
      </c>
      <c r="C45" s="15">
        <v>12</v>
      </c>
      <c r="D45" s="15">
        <v>9</v>
      </c>
      <c r="E45" s="17">
        <v>0</v>
      </c>
      <c r="F45" s="16">
        <f t="shared" si="0"/>
        <v>0.5714285714285714</v>
      </c>
      <c r="G45" s="15">
        <v>2.4799999999999995</v>
      </c>
      <c r="H45" s="20">
        <v>1186.1699000000001</v>
      </c>
      <c r="I45" s="20">
        <v>1232.3399999999999</v>
      </c>
      <c r="J45" s="20">
        <f t="shared" si="1"/>
        <v>46.17009999999982</v>
      </c>
      <c r="K45" s="15" t="s">
        <v>27</v>
      </c>
      <c r="L45" s="15" t="s">
        <v>24</v>
      </c>
    </row>
    <row r="46" spans="1:12" x14ac:dyDescent="0.25">
      <c r="A46" s="15" t="s">
        <v>5</v>
      </c>
      <c r="B46" s="15">
        <v>5</v>
      </c>
      <c r="C46" s="15">
        <v>3</v>
      </c>
      <c r="D46" s="15">
        <v>2</v>
      </c>
      <c r="E46" s="17">
        <v>0</v>
      </c>
      <c r="F46" s="16">
        <f t="shared" si="0"/>
        <v>0.6</v>
      </c>
      <c r="G46" s="15">
        <v>0.79999999999999982</v>
      </c>
      <c r="H46" s="20">
        <v>353.43</v>
      </c>
      <c r="I46" s="20">
        <v>391.23</v>
      </c>
      <c r="J46" s="20">
        <f t="shared" si="1"/>
        <v>37.800000000000011</v>
      </c>
      <c r="K46" s="15" t="s">
        <v>27</v>
      </c>
      <c r="L46" s="15" t="s">
        <v>25</v>
      </c>
    </row>
    <row r="47" spans="1:12" x14ac:dyDescent="0.25">
      <c r="A47" s="15" t="s">
        <v>6</v>
      </c>
      <c r="B47" s="15">
        <v>1</v>
      </c>
      <c r="C47" s="17"/>
      <c r="D47" s="15">
        <v>1</v>
      </c>
      <c r="E47" s="17">
        <v>0</v>
      </c>
      <c r="F47" s="16">
        <f t="shared" si="0"/>
        <v>0</v>
      </c>
      <c r="G47" s="15">
        <v>-1</v>
      </c>
      <c r="H47" s="20">
        <v>30</v>
      </c>
      <c r="I47" s="20">
        <v>0</v>
      </c>
      <c r="J47" s="20">
        <f t="shared" si="1"/>
        <v>-30</v>
      </c>
      <c r="K47" s="15" t="s">
        <v>23</v>
      </c>
      <c r="L47" s="15" t="s">
        <v>32</v>
      </c>
    </row>
    <row r="48" spans="1:12" x14ac:dyDescent="0.25">
      <c r="A48" s="15" t="s">
        <v>6</v>
      </c>
      <c r="B48" s="15">
        <v>21</v>
      </c>
      <c r="C48" s="15">
        <v>14</v>
      </c>
      <c r="D48" s="15">
        <v>7</v>
      </c>
      <c r="E48" s="17">
        <v>0</v>
      </c>
      <c r="F48" s="16">
        <f t="shared" si="0"/>
        <v>0.66666666666666663</v>
      </c>
      <c r="G48" s="15">
        <v>6.6899999999999995</v>
      </c>
      <c r="H48" s="20">
        <v>2095.9198999999999</v>
      </c>
      <c r="I48" s="20">
        <v>2451.0100000000002</v>
      </c>
      <c r="J48" s="20">
        <f t="shared" si="1"/>
        <v>355.09010000000035</v>
      </c>
      <c r="K48" s="15" t="s">
        <v>23</v>
      </c>
      <c r="L48" s="15" t="s">
        <v>24</v>
      </c>
    </row>
    <row r="49" spans="1:12" x14ac:dyDescent="0.25">
      <c r="A49" s="15" t="s">
        <v>6</v>
      </c>
      <c r="B49" s="15">
        <v>4</v>
      </c>
      <c r="C49" s="15">
        <v>4</v>
      </c>
      <c r="D49" s="17"/>
      <c r="E49" s="17">
        <v>0</v>
      </c>
      <c r="F49" s="16">
        <f t="shared" si="0"/>
        <v>1</v>
      </c>
      <c r="G49" s="15">
        <v>4</v>
      </c>
      <c r="H49" s="20">
        <v>259.5</v>
      </c>
      <c r="I49" s="20">
        <v>495.5</v>
      </c>
      <c r="J49" s="20">
        <f t="shared" si="1"/>
        <v>236</v>
      </c>
      <c r="K49" s="15" t="s">
        <v>26</v>
      </c>
      <c r="L49" s="15" t="s">
        <v>31</v>
      </c>
    </row>
    <row r="50" spans="1:12" x14ac:dyDescent="0.25">
      <c r="A50" s="15" t="s">
        <v>6</v>
      </c>
      <c r="B50" s="15">
        <v>30</v>
      </c>
      <c r="C50" s="15">
        <v>15</v>
      </c>
      <c r="D50" s="15">
        <v>15</v>
      </c>
      <c r="E50" s="17">
        <v>0</v>
      </c>
      <c r="F50" s="16">
        <f t="shared" si="0"/>
        <v>0.5</v>
      </c>
      <c r="G50" s="15">
        <v>-0.89999999999999947</v>
      </c>
      <c r="H50" s="20">
        <v>2331.3398999999999</v>
      </c>
      <c r="I50" s="20">
        <v>2517.5500000000002</v>
      </c>
      <c r="J50" s="20">
        <f t="shared" si="1"/>
        <v>186.21010000000024</v>
      </c>
      <c r="K50" s="15" t="s">
        <v>26</v>
      </c>
      <c r="L50" s="15" t="s">
        <v>32</v>
      </c>
    </row>
    <row r="51" spans="1:12" x14ac:dyDescent="0.25">
      <c r="A51" s="15" t="s">
        <v>6</v>
      </c>
      <c r="B51" s="15">
        <v>92</v>
      </c>
      <c r="C51" s="15">
        <v>39</v>
      </c>
      <c r="D51" s="15">
        <v>51</v>
      </c>
      <c r="E51" s="15">
        <v>2</v>
      </c>
      <c r="F51" s="16">
        <f t="shared" si="0"/>
        <v>0.43333333333333335</v>
      </c>
      <c r="G51" s="15">
        <v>-16.490000000000002</v>
      </c>
      <c r="H51" s="20">
        <v>8345.7199000000001</v>
      </c>
      <c r="I51" s="20">
        <v>6493.43</v>
      </c>
      <c r="J51" s="20">
        <f t="shared" si="1"/>
        <v>-1852.2898999999998</v>
      </c>
      <c r="K51" s="15" t="s">
        <v>26</v>
      </c>
      <c r="L51" s="15" t="s">
        <v>24</v>
      </c>
    </row>
    <row r="52" spans="1:12" x14ac:dyDescent="0.25">
      <c r="A52" s="15" t="s">
        <v>6</v>
      </c>
      <c r="B52" s="15">
        <v>14</v>
      </c>
      <c r="C52" s="15">
        <v>4</v>
      </c>
      <c r="D52" s="15">
        <v>10</v>
      </c>
      <c r="E52" s="17">
        <v>0</v>
      </c>
      <c r="F52" s="16">
        <f t="shared" si="0"/>
        <v>0.2857142857142857</v>
      </c>
      <c r="G52" s="15">
        <v>-7.1</v>
      </c>
      <c r="H52" s="20">
        <v>1107.55</v>
      </c>
      <c r="I52" s="20">
        <v>584.75</v>
      </c>
      <c r="J52" s="20">
        <f t="shared" si="1"/>
        <v>-522.79999999999995</v>
      </c>
      <c r="K52" s="15" t="s">
        <v>27</v>
      </c>
      <c r="L52" s="15" t="s">
        <v>31</v>
      </c>
    </row>
    <row r="53" spans="1:12" x14ac:dyDescent="0.25">
      <c r="A53" s="15" t="s">
        <v>6</v>
      </c>
      <c r="B53" s="15">
        <v>25</v>
      </c>
      <c r="C53" s="15">
        <v>13</v>
      </c>
      <c r="D53" s="15">
        <v>12</v>
      </c>
      <c r="E53" s="17">
        <v>0</v>
      </c>
      <c r="F53" s="16">
        <f t="shared" si="0"/>
        <v>0.52</v>
      </c>
      <c r="G53" s="15">
        <v>-8.9999999999999636E-2</v>
      </c>
      <c r="H53" s="20">
        <v>1855.06</v>
      </c>
      <c r="I53" s="20">
        <v>1791.76</v>
      </c>
      <c r="J53" s="20">
        <f t="shared" si="1"/>
        <v>-63.299999999999955</v>
      </c>
      <c r="K53" s="15" t="s">
        <v>27</v>
      </c>
      <c r="L53" s="15" t="s">
        <v>32</v>
      </c>
    </row>
    <row r="54" spans="1:12" x14ac:dyDescent="0.25">
      <c r="A54" s="15" t="s">
        <v>6</v>
      </c>
      <c r="B54" s="15">
        <v>46</v>
      </c>
      <c r="C54" s="15">
        <v>20</v>
      </c>
      <c r="D54" s="15">
        <v>26</v>
      </c>
      <c r="E54" s="17">
        <v>0</v>
      </c>
      <c r="F54" s="16">
        <f t="shared" si="0"/>
        <v>0.43478260869565216</v>
      </c>
      <c r="G54" s="15">
        <v>-7.9999999999999982</v>
      </c>
      <c r="H54" s="20">
        <v>3631.01</v>
      </c>
      <c r="I54" s="20">
        <v>2832.2399</v>
      </c>
      <c r="J54" s="20">
        <f t="shared" si="1"/>
        <v>-798.77010000000018</v>
      </c>
      <c r="K54" s="15" t="s">
        <v>27</v>
      </c>
      <c r="L54" s="15" t="s">
        <v>24</v>
      </c>
    </row>
    <row r="55" spans="1:12" x14ac:dyDescent="0.25">
      <c r="A55" s="15" t="s">
        <v>7</v>
      </c>
      <c r="B55" s="15">
        <v>1</v>
      </c>
      <c r="C55" s="15">
        <v>1</v>
      </c>
      <c r="D55" s="17"/>
      <c r="E55" s="17">
        <v>0</v>
      </c>
      <c r="F55" s="16">
        <f t="shared" si="0"/>
        <v>1</v>
      </c>
      <c r="G55" s="15">
        <v>1.45</v>
      </c>
      <c r="H55" s="20">
        <v>35</v>
      </c>
      <c r="I55" s="20">
        <v>85.75</v>
      </c>
      <c r="J55" s="20">
        <f t="shared" si="1"/>
        <v>50.75</v>
      </c>
      <c r="K55" s="15" t="s">
        <v>23</v>
      </c>
      <c r="L55" s="15" t="s">
        <v>31</v>
      </c>
    </row>
    <row r="56" spans="1:12" x14ac:dyDescent="0.25">
      <c r="A56" s="15" t="s">
        <v>7</v>
      </c>
      <c r="B56" s="15">
        <v>2</v>
      </c>
      <c r="C56" s="15">
        <v>1</v>
      </c>
      <c r="D56" s="15">
        <v>1</v>
      </c>
      <c r="E56" s="17">
        <v>0</v>
      </c>
      <c r="F56" s="16">
        <f t="shared" si="0"/>
        <v>0.5</v>
      </c>
      <c r="G56" s="15">
        <v>9.9999999999999867E-2</v>
      </c>
      <c r="H56" s="20">
        <v>195</v>
      </c>
      <c r="I56" s="20">
        <v>332</v>
      </c>
      <c r="J56" s="20">
        <f t="shared" si="1"/>
        <v>137</v>
      </c>
      <c r="K56" s="15" t="s">
        <v>23</v>
      </c>
      <c r="L56" s="15" t="s">
        <v>32</v>
      </c>
    </row>
    <row r="57" spans="1:12" x14ac:dyDescent="0.25">
      <c r="A57" s="15" t="s">
        <v>7</v>
      </c>
      <c r="B57" s="15">
        <v>13</v>
      </c>
      <c r="C57" s="15">
        <v>6</v>
      </c>
      <c r="D57" s="15">
        <v>7</v>
      </c>
      <c r="E57" s="17">
        <v>0</v>
      </c>
      <c r="F57" s="16">
        <f t="shared" si="0"/>
        <v>0.46153846153846156</v>
      </c>
      <c r="G57" s="15">
        <v>-1.2600000000000002</v>
      </c>
      <c r="H57" s="20">
        <v>1089.8900000000001</v>
      </c>
      <c r="I57" s="20">
        <v>1175.48</v>
      </c>
      <c r="J57" s="20">
        <f t="shared" si="1"/>
        <v>85.589999999999918</v>
      </c>
      <c r="K57" s="15" t="s">
        <v>23</v>
      </c>
      <c r="L57" s="15" t="s">
        <v>24</v>
      </c>
    </row>
    <row r="58" spans="1:12" x14ac:dyDescent="0.25">
      <c r="A58" s="15" t="s">
        <v>7</v>
      </c>
      <c r="B58" s="15">
        <v>6</v>
      </c>
      <c r="C58" s="15">
        <v>4</v>
      </c>
      <c r="D58" s="15">
        <v>2</v>
      </c>
      <c r="E58" s="17">
        <v>0</v>
      </c>
      <c r="F58" s="16">
        <f t="shared" si="0"/>
        <v>0.66666666666666663</v>
      </c>
      <c r="G58" s="15">
        <v>2.4500000000000002</v>
      </c>
      <c r="H58" s="20">
        <v>373</v>
      </c>
      <c r="I58" s="20">
        <v>404.25</v>
      </c>
      <c r="J58" s="20">
        <f t="shared" si="1"/>
        <v>31.25</v>
      </c>
      <c r="K58" s="15" t="s">
        <v>26</v>
      </c>
      <c r="L58" s="15" t="s">
        <v>31</v>
      </c>
    </row>
    <row r="59" spans="1:12" x14ac:dyDescent="0.25">
      <c r="A59" s="15" t="s">
        <v>7</v>
      </c>
      <c r="B59" s="15">
        <v>21</v>
      </c>
      <c r="C59" s="15">
        <v>12</v>
      </c>
      <c r="D59" s="15">
        <v>9</v>
      </c>
      <c r="E59" s="17">
        <v>0</v>
      </c>
      <c r="F59" s="16">
        <f t="shared" si="0"/>
        <v>0.5714285714285714</v>
      </c>
      <c r="G59" s="15">
        <v>2.5800000000000005</v>
      </c>
      <c r="H59" s="20">
        <v>1412.59</v>
      </c>
      <c r="I59" s="20">
        <v>1786.63</v>
      </c>
      <c r="J59" s="20">
        <f t="shared" si="1"/>
        <v>374.04000000000019</v>
      </c>
      <c r="K59" s="15" t="s">
        <v>26</v>
      </c>
      <c r="L59" s="15" t="s">
        <v>32</v>
      </c>
    </row>
    <row r="60" spans="1:12" x14ac:dyDescent="0.25">
      <c r="A60" s="15" t="s">
        <v>7</v>
      </c>
      <c r="B60" s="15">
        <v>40</v>
      </c>
      <c r="C60" s="15">
        <v>23</v>
      </c>
      <c r="D60" s="15">
        <v>17</v>
      </c>
      <c r="E60" s="17">
        <v>0</v>
      </c>
      <c r="F60" s="16">
        <f t="shared" si="0"/>
        <v>0.57499999999999996</v>
      </c>
      <c r="G60" s="15">
        <v>3.6300000000000008</v>
      </c>
      <c r="H60" s="20">
        <v>3487.95</v>
      </c>
      <c r="I60" s="20">
        <v>3879.04</v>
      </c>
      <c r="J60" s="20">
        <f t="shared" si="1"/>
        <v>391.09000000000015</v>
      </c>
      <c r="K60" s="15" t="s">
        <v>26</v>
      </c>
      <c r="L60" s="15" t="s">
        <v>24</v>
      </c>
    </row>
    <row r="61" spans="1:12" x14ac:dyDescent="0.25">
      <c r="A61" s="15" t="s">
        <v>7</v>
      </c>
      <c r="B61" s="15">
        <v>8</v>
      </c>
      <c r="C61" s="15">
        <v>4</v>
      </c>
      <c r="D61" s="15">
        <v>4</v>
      </c>
      <c r="E61" s="17">
        <v>0</v>
      </c>
      <c r="F61" s="16">
        <f t="shared" si="0"/>
        <v>0.5</v>
      </c>
      <c r="G61" s="15">
        <v>-0.39999999999999991</v>
      </c>
      <c r="H61" s="20">
        <v>582.75</v>
      </c>
      <c r="I61" s="20">
        <v>538</v>
      </c>
      <c r="J61" s="20">
        <f t="shared" si="1"/>
        <v>-44.75</v>
      </c>
      <c r="K61" s="15" t="s">
        <v>27</v>
      </c>
      <c r="L61" s="15" t="s">
        <v>31</v>
      </c>
    </row>
    <row r="62" spans="1:12" x14ac:dyDescent="0.25">
      <c r="A62" s="15" t="s">
        <v>7</v>
      </c>
      <c r="B62" s="15">
        <v>9</v>
      </c>
      <c r="C62" s="15">
        <v>6</v>
      </c>
      <c r="D62" s="15">
        <v>3</v>
      </c>
      <c r="E62" s="17">
        <v>0</v>
      </c>
      <c r="F62" s="16">
        <f t="shared" si="0"/>
        <v>0.66666666666666663</v>
      </c>
      <c r="G62" s="15">
        <v>2.8</v>
      </c>
      <c r="H62" s="20">
        <v>625.75</v>
      </c>
      <c r="I62" s="20">
        <v>740.75</v>
      </c>
      <c r="J62" s="20">
        <f t="shared" si="1"/>
        <v>115</v>
      </c>
      <c r="K62" s="15" t="s">
        <v>27</v>
      </c>
      <c r="L62" s="15" t="s">
        <v>32</v>
      </c>
    </row>
    <row r="63" spans="1:12" x14ac:dyDescent="0.25">
      <c r="A63" s="15" t="s">
        <v>7</v>
      </c>
      <c r="B63" s="15">
        <v>30</v>
      </c>
      <c r="C63" s="15">
        <v>14</v>
      </c>
      <c r="D63" s="15">
        <v>16</v>
      </c>
      <c r="E63" s="17">
        <v>0</v>
      </c>
      <c r="F63" s="16">
        <f t="shared" si="0"/>
        <v>0.46666666666666667</v>
      </c>
      <c r="G63" s="15">
        <v>-3.3</v>
      </c>
      <c r="H63" s="20">
        <v>2602.3200000000002</v>
      </c>
      <c r="I63" s="20">
        <v>2422.7399999999998</v>
      </c>
      <c r="J63" s="20">
        <f t="shared" si="1"/>
        <v>-179.58000000000038</v>
      </c>
      <c r="K63" s="15" t="s">
        <v>27</v>
      </c>
      <c r="L63" s="15" t="s">
        <v>24</v>
      </c>
    </row>
    <row r="64" spans="1:12" x14ac:dyDescent="0.25">
      <c r="A64" s="15" t="s">
        <v>8</v>
      </c>
      <c r="B64" s="15">
        <v>9</v>
      </c>
      <c r="C64" s="15">
        <v>6</v>
      </c>
      <c r="D64" s="15">
        <v>3</v>
      </c>
      <c r="E64" s="17">
        <v>0</v>
      </c>
      <c r="F64" s="16">
        <f t="shared" si="0"/>
        <v>0.66666666666666663</v>
      </c>
      <c r="G64" s="15">
        <v>3</v>
      </c>
      <c r="H64" s="20">
        <v>665.10990000000004</v>
      </c>
      <c r="I64" s="20">
        <v>852.24</v>
      </c>
      <c r="J64" s="20">
        <f t="shared" si="1"/>
        <v>187.13009999999997</v>
      </c>
      <c r="K64" s="15" t="s">
        <v>23</v>
      </c>
      <c r="L64" s="15" t="s">
        <v>24</v>
      </c>
    </row>
    <row r="65" spans="1:12" x14ac:dyDescent="0.25">
      <c r="A65" s="15" t="s">
        <v>8</v>
      </c>
      <c r="B65" s="15">
        <v>2</v>
      </c>
      <c r="C65" s="15">
        <v>1</v>
      </c>
      <c r="D65" s="15">
        <v>1</v>
      </c>
      <c r="E65" s="17">
        <v>0</v>
      </c>
      <c r="F65" s="16">
        <f t="shared" si="0"/>
        <v>0.5</v>
      </c>
      <c r="G65" s="15">
        <v>-0.44999999999999996</v>
      </c>
      <c r="H65" s="20">
        <v>166.16</v>
      </c>
      <c r="I65" s="20">
        <v>105</v>
      </c>
      <c r="J65" s="20">
        <f t="shared" si="1"/>
        <v>-61.16</v>
      </c>
      <c r="K65" s="15" t="s">
        <v>23</v>
      </c>
      <c r="L65" s="15" t="s">
        <v>25</v>
      </c>
    </row>
    <row r="66" spans="1:12" x14ac:dyDescent="0.25">
      <c r="A66" s="15" t="s">
        <v>8</v>
      </c>
      <c r="B66" s="15">
        <v>5</v>
      </c>
      <c r="C66" s="15">
        <v>2</v>
      </c>
      <c r="D66" s="15">
        <v>3</v>
      </c>
      <c r="E66" s="17">
        <v>0</v>
      </c>
      <c r="F66" s="16">
        <f t="shared" si="0"/>
        <v>0.4</v>
      </c>
      <c r="G66" s="15">
        <v>-4.0599999999999996</v>
      </c>
      <c r="H66" s="20">
        <v>527.5</v>
      </c>
      <c r="I66" s="20">
        <v>365.5</v>
      </c>
      <c r="J66" s="20">
        <f t="shared" si="1"/>
        <v>-162</v>
      </c>
      <c r="K66" s="15" t="s">
        <v>26</v>
      </c>
      <c r="L66" s="15" t="s">
        <v>24</v>
      </c>
    </row>
    <row r="67" spans="1:12" x14ac:dyDescent="0.25">
      <c r="A67" s="15" t="s">
        <v>8</v>
      </c>
      <c r="B67" s="15">
        <v>1</v>
      </c>
      <c r="C67" s="17">
        <v>0</v>
      </c>
      <c r="D67" s="15">
        <v>1</v>
      </c>
      <c r="E67" s="17">
        <v>0</v>
      </c>
      <c r="F67" s="16">
        <f t="shared" ref="F67:F85" si="2">C67/(C67+D67)</f>
        <v>0</v>
      </c>
      <c r="G67" s="15">
        <v>-2.25</v>
      </c>
      <c r="H67" s="20">
        <v>75.02</v>
      </c>
      <c r="I67" s="20">
        <v>0</v>
      </c>
      <c r="J67" s="20">
        <f t="shared" ref="J67:J85" si="3">I67-H67</f>
        <v>-75.02</v>
      </c>
      <c r="K67" s="15" t="s">
        <v>26</v>
      </c>
      <c r="L67" s="15" t="s">
        <v>25</v>
      </c>
    </row>
    <row r="68" spans="1:12" x14ac:dyDescent="0.25">
      <c r="A68" s="15" t="s">
        <v>8</v>
      </c>
      <c r="B68" s="15">
        <v>3</v>
      </c>
      <c r="C68" s="15">
        <v>2</v>
      </c>
      <c r="D68" s="15">
        <v>1</v>
      </c>
      <c r="E68" s="17">
        <v>0</v>
      </c>
      <c r="F68" s="16">
        <f t="shared" si="2"/>
        <v>0.66666666666666663</v>
      </c>
      <c r="G68" s="15">
        <v>0.95</v>
      </c>
      <c r="H68" s="20">
        <v>313</v>
      </c>
      <c r="I68" s="20">
        <v>406</v>
      </c>
      <c r="J68" s="20">
        <f t="shared" si="3"/>
        <v>93</v>
      </c>
      <c r="K68" s="15" t="s">
        <v>27</v>
      </c>
      <c r="L68" s="15" t="s">
        <v>31</v>
      </c>
    </row>
    <row r="69" spans="1:12" x14ac:dyDescent="0.25">
      <c r="A69" s="15" t="s">
        <v>8</v>
      </c>
      <c r="B69" s="15">
        <v>1</v>
      </c>
      <c r="C69" s="15">
        <v>1</v>
      </c>
      <c r="D69" s="17"/>
      <c r="E69" s="17">
        <v>0</v>
      </c>
      <c r="F69" s="16">
        <f t="shared" si="2"/>
        <v>1</v>
      </c>
      <c r="G69" s="15">
        <v>1</v>
      </c>
      <c r="H69" s="20">
        <v>105</v>
      </c>
      <c r="I69" s="20">
        <v>205</v>
      </c>
      <c r="J69" s="20">
        <f t="shared" si="3"/>
        <v>100</v>
      </c>
      <c r="K69" s="15" t="s">
        <v>27</v>
      </c>
      <c r="L69" s="15" t="s">
        <v>32</v>
      </c>
    </row>
    <row r="70" spans="1:12" x14ac:dyDescent="0.25">
      <c r="A70" s="15" t="s">
        <v>8</v>
      </c>
      <c r="B70" s="15">
        <v>10</v>
      </c>
      <c r="C70" s="15">
        <v>4</v>
      </c>
      <c r="D70" s="15">
        <v>6</v>
      </c>
      <c r="E70" s="17">
        <v>0</v>
      </c>
      <c r="F70" s="16">
        <f t="shared" si="2"/>
        <v>0.4</v>
      </c>
      <c r="G70" s="15">
        <v>-2.8</v>
      </c>
      <c r="H70" s="20">
        <v>914.66</v>
      </c>
      <c r="I70" s="20">
        <v>742.83</v>
      </c>
      <c r="J70" s="20">
        <f t="shared" si="3"/>
        <v>-171.82999999999993</v>
      </c>
      <c r="K70" s="15" t="s">
        <v>27</v>
      </c>
      <c r="L70" s="15" t="s">
        <v>24</v>
      </c>
    </row>
    <row r="71" spans="1:12" x14ac:dyDescent="0.25">
      <c r="A71" s="15" t="s">
        <v>9</v>
      </c>
      <c r="B71" s="15">
        <v>1</v>
      </c>
      <c r="C71" s="15">
        <v>1</v>
      </c>
      <c r="D71" s="17"/>
      <c r="E71" s="17">
        <v>0</v>
      </c>
      <c r="F71" s="16">
        <f t="shared" si="2"/>
        <v>1</v>
      </c>
      <c r="G71" s="15">
        <v>1</v>
      </c>
      <c r="H71" s="20">
        <v>160</v>
      </c>
      <c r="I71" s="20">
        <v>263</v>
      </c>
      <c r="J71" s="20">
        <f t="shared" si="3"/>
        <v>103</v>
      </c>
      <c r="K71" s="15" t="s">
        <v>23</v>
      </c>
      <c r="L71" s="15" t="s">
        <v>24</v>
      </c>
    </row>
    <row r="72" spans="1:12" x14ac:dyDescent="0.25">
      <c r="A72" s="15" t="s">
        <v>9</v>
      </c>
      <c r="B72" s="15">
        <v>1</v>
      </c>
      <c r="C72" s="15">
        <v>1</v>
      </c>
      <c r="D72" s="17"/>
      <c r="E72" s="17">
        <v>0</v>
      </c>
      <c r="F72" s="16">
        <f t="shared" si="2"/>
        <v>1</v>
      </c>
      <c r="G72" s="15">
        <v>1</v>
      </c>
      <c r="H72" s="20">
        <v>51.18</v>
      </c>
      <c r="I72" s="20">
        <v>95.68</v>
      </c>
      <c r="J72" s="20">
        <f t="shared" si="3"/>
        <v>44.500000000000007</v>
      </c>
      <c r="K72" s="15" t="s">
        <v>26</v>
      </c>
      <c r="L72" s="15" t="s">
        <v>32</v>
      </c>
    </row>
    <row r="73" spans="1:12" x14ac:dyDescent="0.25">
      <c r="A73" s="15" t="s">
        <v>9</v>
      </c>
      <c r="B73" s="15">
        <v>20</v>
      </c>
      <c r="C73" s="15">
        <v>13</v>
      </c>
      <c r="D73" s="15">
        <v>7</v>
      </c>
      <c r="E73" s="17">
        <v>0</v>
      </c>
      <c r="F73" s="16">
        <f t="shared" si="2"/>
        <v>0.65</v>
      </c>
      <c r="G73" s="15">
        <v>4.9999999999999991</v>
      </c>
      <c r="H73" s="20">
        <v>1134.31</v>
      </c>
      <c r="I73" s="20">
        <v>1338.19</v>
      </c>
      <c r="J73" s="20">
        <f t="shared" si="3"/>
        <v>203.88000000000011</v>
      </c>
      <c r="K73" s="15" t="s">
        <v>26</v>
      </c>
      <c r="L73" s="15" t="s">
        <v>24</v>
      </c>
    </row>
    <row r="74" spans="1:12" x14ac:dyDescent="0.25">
      <c r="A74" s="15" t="s">
        <v>9</v>
      </c>
      <c r="B74" s="15">
        <v>5</v>
      </c>
      <c r="C74" s="17">
        <v>0</v>
      </c>
      <c r="D74" s="15">
        <v>5</v>
      </c>
      <c r="E74" s="17">
        <v>0</v>
      </c>
      <c r="F74" s="16">
        <f t="shared" si="2"/>
        <v>0</v>
      </c>
      <c r="G74" s="15">
        <v>-5.5</v>
      </c>
      <c r="H74" s="20">
        <v>213</v>
      </c>
      <c r="I74" s="20">
        <v>0</v>
      </c>
      <c r="J74" s="20">
        <f t="shared" si="3"/>
        <v>-213</v>
      </c>
      <c r="K74" s="15" t="s">
        <v>27</v>
      </c>
      <c r="L74" s="15" t="s">
        <v>24</v>
      </c>
    </row>
    <row r="75" spans="1:12" x14ac:dyDescent="0.25">
      <c r="A75" s="15" t="s">
        <v>10</v>
      </c>
      <c r="B75" s="15">
        <v>1</v>
      </c>
      <c r="C75" s="17">
        <v>0</v>
      </c>
      <c r="D75" s="15">
        <v>1</v>
      </c>
      <c r="E75" s="17">
        <v>0</v>
      </c>
      <c r="F75" s="16">
        <f t="shared" si="2"/>
        <v>0</v>
      </c>
      <c r="G75" s="15">
        <v>-1</v>
      </c>
      <c r="H75" s="20">
        <v>73</v>
      </c>
      <c r="I75" s="20">
        <v>0</v>
      </c>
      <c r="J75" s="20">
        <f t="shared" si="3"/>
        <v>-73</v>
      </c>
      <c r="K75" s="15" t="s">
        <v>23</v>
      </c>
      <c r="L75" s="15" t="s">
        <v>32</v>
      </c>
    </row>
    <row r="76" spans="1:12" x14ac:dyDescent="0.25">
      <c r="A76" s="15" t="s">
        <v>10</v>
      </c>
      <c r="B76" s="15">
        <v>5</v>
      </c>
      <c r="C76" s="15">
        <v>2</v>
      </c>
      <c r="D76" s="15">
        <v>1</v>
      </c>
      <c r="E76" s="15">
        <v>2</v>
      </c>
      <c r="F76" s="16">
        <f t="shared" si="2"/>
        <v>0.66666666666666663</v>
      </c>
      <c r="G76" s="15">
        <v>1</v>
      </c>
      <c r="H76" s="20">
        <v>304.26</v>
      </c>
      <c r="I76" s="20">
        <v>355.3</v>
      </c>
      <c r="J76" s="20">
        <f t="shared" si="3"/>
        <v>51.04000000000002</v>
      </c>
      <c r="K76" s="15" t="s">
        <v>23</v>
      </c>
      <c r="L76" s="15" t="s">
        <v>24</v>
      </c>
    </row>
    <row r="77" spans="1:12" x14ac:dyDescent="0.25">
      <c r="A77" s="15" t="s">
        <v>10</v>
      </c>
      <c r="B77" s="15">
        <v>1</v>
      </c>
      <c r="C77" s="17">
        <v>0</v>
      </c>
      <c r="D77" s="15">
        <v>1</v>
      </c>
      <c r="E77" s="17">
        <v>0</v>
      </c>
      <c r="F77" s="16">
        <f t="shared" si="2"/>
        <v>0</v>
      </c>
      <c r="G77" s="15">
        <v>-1.45</v>
      </c>
      <c r="H77" s="20">
        <v>77</v>
      </c>
      <c r="I77" s="20">
        <v>0</v>
      </c>
      <c r="J77" s="20">
        <f t="shared" si="3"/>
        <v>-77</v>
      </c>
      <c r="K77" s="15" t="s">
        <v>26</v>
      </c>
      <c r="L77" s="15" t="s">
        <v>32</v>
      </c>
    </row>
    <row r="78" spans="1:12" x14ac:dyDescent="0.25">
      <c r="A78" s="15" t="s">
        <v>10</v>
      </c>
      <c r="B78" s="15">
        <v>22</v>
      </c>
      <c r="C78" s="15">
        <v>11</v>
      </c>
      <c r="D78" s="15">
        <v>11</v>
      </c>
      <c r="E78" s="17">
        <v>0</v>
      </c>
      <c r="F78" s="16">
        <f t="shared" si="2"/>
        <v>0.5</v>
      </c>
      <c r="G78" s="15">
        <v>14.09</v>
      </c>
      <c r="H78" s="20">
        <v>1294.3199</v>
      </c>
      <c r="I78" s="20">
        <v>1323.15</v>
      </c>
      <c r="J78" s="20">
        <f t="shared" si="3"/>
        <v>28.83010000000013</v>
      </c>
      <c r="K78" s="15" t="s">
        <v>26</v>
      </c>
      <c r="L78" s="15" t="s">
        <v>24</v>
      </c>
    </row>
    <row r="79" spans="1:12" x14ac:dyDescent="0.25">
      <c r="A79" s="15" t="s">
        <v>10</v>
      </c>
      <c r="B79" s="15">
        <v>1</v>
      </c>
      <c r="C79" s="17">
        <v>0</v>
      </c>
      <c r="D79" s="15">
        <v>1</v>
      </c>
      <c r="E79" s="17">
        <v>0</v>
      </c>
      <c r="F79" s="16">
        <f t="shared" si="2"/>
        <v>0</v>
      </c>
      <c r="G79" s="15">
        <v>-1.65</v>
      </c>
      <c r="H79" s="20">
        <v>83</v>
      </c>
      <c r="I79" s="20">
        <v>0</v>
      </c>
      <c r="J79" s="20">
        <f t="shared" si="3"/>
        <v>-83</v>
      </c>
      <c r="K79" s="15" t="s">
        <v>27</v>
      </c>
      <c r="L79" s="15" t="s">
        <v>32</v>
      </c>
    </row>
    <row r="80" spans="1:12" x14ac:dyDescent="0.25">
      <c r="A80" s="15" t="s">
        <v>10</v>
      </c>
      <c r="B80" s="15">
        <v>60</v>
      </c>
      <c r="C80" s="15">
        <v>25</v>
      </c>
      <c r="D80" s="15">
        <v>33</v>
      </c>
      <c r="E80" s="15">
        <v>2</v>
      </c>
      <c r="F80" s="16">
        <f t="shared" si="2"/>
        <v>0.43103448275862066</v>
      </c>
      <c r="G80" s="15">
        <v>-15</v>
      </c>
      <c r="H80" s="20">
        <v>3557.42</v>
      </c>
      <c r="I80" s="20">
        <v>2882.46</v>
      </c>
      <c r="J80" s="20">
        <f t="shared" si="3"/>
        <v>-674.96</v>
      </c>
      <c r="K80" s="15" t="s">
        <v>27</v>
      </c>
      <c r="L80" s="15" t="s">
        <v>24</v>
      </c>
    </row>
    <row r="81" spans="1:12" x14ac:dyDescent="0.25">
      <c r="A81" s="15" t="s">
        <v>10</v>
      </c>
      <c r="B81" s="15">
        <v>1</v>
      </c>
      <c r="C81" s="15">
        <v>1</v>
      </c>
      <c r="D81" s="17"/>
      <c r="E81" s="17">
        <v>0</v>
      </c>
      <c r="F81" s="16">
        <f t="shared" si="2"/>
        <v>1</v>
      </c>
      <c r="G81" s="15">
        <v>1.1200000000000001</v>
      </c>
      <c r="H81" s="20">
        <v>66.959900000000005</v>
      </c>
      <c r="I81" s="20">
        <v>141.96</v>
      </c>
      <c r="J81" s="20">
        <f t="shared" si="3"/>
        <v>75.000100000000003</v>
      </c>
      <c r="K81" s="15" t="s">
        <v>27</v>
      </c>
      <c r="L81" s="15" t="s">
        <v>25</v>
      </c>
    </row>
    <row r="82" spans="1:12" x14ac:dyDescent="0.25">
      <c r="A82" s="15" t="s">
        <v>11</v>
      </c>
      <c r="B82" s="15">
        <v>97</v>
      </c>
      <c r="C82" s="15">
        <v>50</v>
      </c>
      <c r="D82" s="15">
        <v>47</v>
      </c>
      <c r="E82" s="17">
        <v>0</v>
      </c>
      <c r="F82" s="16">
        <f t="shared" si="2"/>
        <v>0.51546391752577314</v>
      </c>
      <c r="G82" s="15">
        <v>4.2200000000000006</v>
      </c>
      <c r="H82" s="20">
        <v>5969.2097999999996</v>
      </c>
      <c r="I82" s="20">
        <v>6210.9098000000004</v>
      </c>
      <c r="J82" s="20">
        <f t="shared" si="3"/>
        <v>241.70000000000073</v>
      </c>
      <c r="K82" s="15" t="s">
        <v>23</v>
      </c>
      <c r="L82" s="15" t="s">
        <v>24</v>
      </c>
    </row>
    <row r="83" spans="1:12" x14ac:dyDescent="0.25">
      <c r="A83" s="15" t="s">
        <v>11</v>
      </c>
      <c r="B83" s="15">
        <v>3</v>
      </c>
      <c r="C83" s="15">
        <v>2</v>
      </c>
      <c r="D83" s="15">
        <v>1</v>
      </c>
      <c r="E83" s="17">
        <v>0</v>
      </c>
      <c r="F83" s="16">
        <f t="shared" si="2"/>
        <v>0.66666666666666663</v>
      </c>
      <c r="G83" s="15">
        <v>1.2999999999999998</v>
      </c>
      <c r="H83" s="20">
        <v>205.51</v>
      </c>
      <c r="I83" s="20">
        <v>275.64</v>
      </c>
      <c r="J83" s="20">
        <f t="shared" si="3"/>
        <v>70.13</v>
      </c>
      <c r="K83" s="15" t="s">
        <v>23</v>
      </c>
      <c r="L83" s="15" t="s">
        <v>25</v>
      </c>
    </row>
    <row r="84" spans="1:12" x14ac:dyDescent="0.25">
      <c r="A84" s="15" t="s">
        <v>11</v>
      </c>
      <c r="B84" s="15">
        <v>9</v>
      </c>
      <c r="C84" s="15">
        <v>5</v>
      </c>
      <c r="D84" s="15">
        <v>3</v>
      </c>
      <c r="E84" s="15">
        <v>1</v>
      </c>
      <c r="F84" s="16">
        <f t="shared" si="2"/>
        <v>0.625</v>
      </c>
      <c r="G84" s="15">
        <v>1.35</v>
      </c>
      <c r="H84" s="20">
        <v>596.66</v>
      </c>
      <c r="I84" s="20">
        <v>583.69000000000005</v>
      </c>
      <c r="J84" s="20">
        <f t="shared" si="3"/>
        <v>-12.969999999999914</v>
      </c>
      <c r="K84" s="15" t="s">
        <v>26</v>
      </c>
      <c r="L84" s="15" t="s">
        <v>24</v>
      </c>
    </row>
    <row r="85" spans="1:12" x14ac:dyDescent="0.25">
      <c r="A85" s="15" t="s">
        <v>11</v>
      </c>
      <c r="B85" s="15">
        <v>6</v>
      </c>
      <c r="C85" s="15">
        <v>1</v>
      </c>
      <c r="D85" s="15">
        <v>4</v>
      </c>
      <c r="E85" s="15">
        <v>1</v>
      </c>
      <c r="F85" s="16">
        <f t="shared" si="2"/>
        <v>0.2</v>
      </c>
      <c r="G85" s="15">
        <v>-3.8500000000000005</v>
      </c>
      <c r="H85" s="20">
        <v>398.48</v>
      </c>
      <c r="I85" s="20">
        <v>204.52</v>
      </c>
      <c r="J85" s="20">
        <f t="shared" si="3"/>
        <v>-193.96</v>
      </c>
      <c r="K85" s="15" t="s">
        <v>27</v>
      </c>
      <c r="L85" s="15" t="s">
        <v>24</v>
      </c>
    </row>
    <row r="87" spans="1:12" ht="15.75" x14ac:dyDescent="0.25">
      <c r="B87" s="8">
        <f>SUM(B2:B85)</f>
        <v>2463</v>
      </c>
      <c r="C87" s="8">
        <f t="shared" ref="C87:J87" si="4">SUM(C2:C85)</f>
        <v>1222</v>
      </c>
      <c r="D87" s="8">
        <f t="shared" si="4"/>
        <v>1200</v>
      </c>
      <c r="E87" s="8">
        <f t="shared" si="4"/>
        <v>41</v>
      </c>
      <c r="F87" s="9">
        <f>C87/(C87+D87)</f>
        <v>0.50454170107349294</v>
      </c>
      <c r="G87" s="8">
        <f t="shared" si="4"/>
        <v>-65.590000000000018</v>
      </c>
      <c r="H87" s="12">
        <f t="shared" si="4"/>
        <v>179974.49640000006</v>
      </c>
      <c r="I87" s="12">
        <f t="shared" si="4"/>
        <v>175031.48839999994</v>
      </c>
      <c r="J87" s="12">
        <f t="shared" si="4"/>
        <v>-4943.0079999999962</v>
      </c>
    </row>
  </sheetData>
  <autoFilter ref="A1:L94"/>
  <pageMargins left="0.7" right="0.7" top="0.75" bottom="0.75" header="0.3" footer="0.3"/>
  <ignoredErrors>
    <ignoredError sqref="F8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Top Level Summary</vt:lpstr>
      <vt:lpstr>Point Spread</vt:lpstr>
      <vt:lpstr>Money Line</vt:lpstr>
      <vt:lpstr>Totals</vt:lpstr>
      <vt:lpstr>More detail on Bet Types</vt:lpstr>
    </vt:vector>
  </TitlesOfParts>
  <Company>Xavier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xuinstaller</dc:creator>
  <cp:lastModifiedBy>xuinstaller</cp:lastModifiedBy>
  <dcterms:created xsi:type="dcterms:W3CDTF">2012-06-22T14:20:30Z</dcterms:created>
  <dcterms:modified xsi:type="dcterms:W3CDTF">2012-06-22T15:37:29Z</dcterms:modified>
</cp:coreProperties>
</file>