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 calcOnSave="0"/>
</workbook>
</file>

<file path=xl/calcChain.xml><?xml version="1.0" encoding="utf-8"?>
<calcChain xmlns="http://schemas.openxmlformats.org/spreadsheetml/2006/main">
  <c r="N6" i="1" l="1"/>
  <c r="N7" i="1" s="1"/>
  <c r="N8" i="1" s="1"/>
  <c r="N9" i="1" s="1"/>
  <c r="N5" i="1"/>
  <c r="M6" i="1"/>
  <c r="M7" i="1" s="1"/>
  <c r="M8" i="1" s="1"/>
  <c r="M9" i="1" s="1"/>
  <c r="M5" i="1"/>
  <c r="K6" i="1"/>
  <c r="K7" i="1"/>
  <c r="K8" i="1"/>
  <c r="K9" i="1"/>
  <c r="K5" i="1"/>
  <c r="J5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G6" i="1"/>
  <c r="G7" i="1"/>
  <c r="G8" i="1"/>
  <c r="G9" i="1"/>
  <c r="G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5" i="1"/>
  <c r="H6" i="1"/>
  <c r="H7" i="1"/>
  <c r="H8" i="1"/>
  <c r="I8" i="1" s="1"/>
  <c r="H9" i="1"/>
  <c r="I9" i="1" s="1"/>
  <c r="H5" i="1"/>
  <c r="I5" i="1" s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5" i="1"/>
  <c r="T90" i="1"/>
  <c r="V90" i="1" s="1"/>
  <c r="T91" i="1"/>
  <c r="V91" i="1" s="1"/>
  <c r="T92" i="1"/>
  <c r="V92" i="1" s="1"/>
  <c r="T93" i="1"/>
  <c r="V93" i="1" s="1"/>
  <c r="T94" i="1"/>
  <c r="V94" i="1" s="1"/>
  <c r="T95" i="1"/>
  <c r="V95" i="1" s="1"/>
  <c r="T96" i="1"/>
  <c r="V96" i="1" s="1"/>
  <c r="T97" i="1"/>
  <c r="V97" i="1" s="1"/>
  <c r="T98" i="1"/>
  <c r="V98" i="1" s="1"/>
  <c r="T99" i="1"/>
  <c r="V99" i="1" s="1"/>
  <c r="T100" i="1"/>
  <c r="V100" i="1" s="1"/>
  <c r="T101" i="1"/>
  <c r="V101" i="1" s="1"/>
  <c r="T102" i="1"/>
  <c r="V102" i="1" s="1"/>
  <c r="T103" i="1"/>
  <c r="V103" i="1" s="1"/>
  <c r="T104" i="1"/>
  <c r="V104" i="1" s="1"/>
  <c r="T105" i="1"/>
  <c r="V105" i="1" s="1"/>
  <c r="T106" i="1"/>
  <c r="V106" i="1" s="1"/>
  <c r="T107" i="1"/>
  <c r="V107" i="1" s="1"/>
  <c r="T108" i="1"/>
  <c r="V108" i="1" s="1"/>
  <c r="T109" i="1"/>
  <c r="V109" i="1" s="1"/>
  <c r="T110" i="1"/>
  <c r="V110" i="1" s="1"/>
  <c r="T111" i="1"/>
  <c r="V111" i="1" s="1"/>
  <c r="T112" i="1"/>
  <c r="V112" i="1" s="1"/>
  <c r="T113" i="1"/>
  <c r="V113" i="1" s="1"/>
  <c r="T114" i="1"/>
  <c r="V114" i="1" s="1"/>
  <c r="T115" i="1"/>
  <c r="V115" i="1" s="1"/>
  <c r="T116" i="1"/>
  <c r="V116" i="1" s="1"/>
  <c r="T117" i="1"/>
  <c r="V117" i="1" s="1"/>
  <c r="T118" i="1"/>
  <c r="V118" i="1" s="1"/>
  <c r="T119" i="1"/>
  <c r="V119" i="1" s="1"/>
  <c r="T120" i="1"/>
  <c r="V120" i="1" s="1"/>
  <c r="T121" i="1"/>
  <c r="V121" i="1" s="1"/>
  <c r="T122" i="1"/>
  <c r="V122" i="1" s="1"/>
  <c r="T123" i="1"/>
  <c r="V123" i="1" s="1"/>
  <c r="T124" i="1"/>
  <c r="V124" i="1" s="1"/>
  <c r="T125" i="1"/>
  <c r="V125" i="1" s="1"/>
  <c r="T126" i="1"/>
  <c r="V126" i="1" s="1"/>
  <c r="T127" i="1"/>
  <c r="V127" i="1" s="1"/>
  <c r="T128" i="1"/>
  <c r="V128" i="1" s="1"/>
  <c r="T129" i="1"/>
  <c r="V129" i="1" s="1"/>
  <c r="T130" i="1"/>
  <c r="V130" i="1" s="1"/>
  <c r="T131" i="1"/>
  <c r="V131" i="1" s="1"/>
  <c r="T132" i="1"/>
  <c r="V132" i="1" s="1"/>
  <c r="T133" i="1"/>
  <c r="V133" i="1" s="1"/>
  <c r="T134" i="1"/>
  <c r="V134" i="1" s="1"/>
  <c r="T135" i="1"/>
  <c r="V135" i="1" s="1"/>
  <c r="T136" i="1"/>
  <c r="V136" i="1" s="1"/>
  <c r="T137" i="1"/>
  <c r="V137" i="1" s="1"/>
  <c r="T138" i="1"/>
  <c r="V138" i="1" s="1"/>
  <c r="T139" i="1"/>
  <c r="V139" i="1" s="1"/>
  <c r="T140" i="1"/>
  <c r="V140" i="1" s="1"/>
  <c r="T141" i="1"/>
  <c r="V141" i="1" s="1"/>
  <c r="T142" i="1"/>
  <c r="V142" i="1" s="1"/>
  <c r="T143" i="1"/>
  <c r="V143" i="1" s="1"/>
  <c r="T144" i="1"/>
  <c r="V144" i="1" s="1"/>
  <c r="T145" i="1"/>
  <c r="V145" i="1" s="1"/>
  <c r="T146" i="1"/>
  <c r="V146" i="1" s="1"/>
  <c r="T147" i="1"/>
  <c r="V147" i="1" s="1"/>
  <c r="T148" i="1"/>
  <c r="V148" i="1" s="1"/>
  <c r="T149" i="1"/>
  <c r="V149" i="1" s="1"/>
  <c r="T150" i="1"/>
  <c r="V150" i="1" s="1"/>
  <c r="T6" i="1"/>
  <c r="V6" i="1" s="1"/>
  <c r="T7" i="1"/>
  <c r="V7" i="1" s="1"/>
  <c r="T8" i="1"/>
  <c r="V8" i="1" s="1"/>
  <c r="T9" i="1"/>
  <c r="V9" i="1" s="1"/>
  <c r="T10" i="1"/>
  <c r="V10" i="1" s="1"/>
  <c r="T11" i="1"/>
  <c r="V11" i="1" s="1"/>
  <c r="T12" i="1"/>
  <c r="V12" i="1" s="1"/>
  <c r="T13" i="1"/>
  <c r="V13" i="1" s="1"/>
  <c r="T14" i="1"/>
  <c r="V14" i="1" s="1"/>
  <c r="T15" i="1"/>
  <c r="V15" i="1" s="1"/>
  <c r="T16" i="1"/>
  <c r="V16" i="1" s="1"/>
  <c r="T17" i="1"/>
  <c r="V17" i="1" s="1"/>
  <c r="T18" i="1"/>
  <c r="V18" i="1" s="1"/>
  <c r="T19" i="1"/>
  <c r="V19" i="1" s="1"/>
  <c r="T20" i="1"/>
  <c r="V20" i="1" s="1"/>
  <c r="T21" i="1"/>
  <c r="V21" i="1" s="1"/>
  <c r="T22" i="1"/>
  <c r="V22" i="1" s="1"/>
  <c r="T23" i="1"/>
  <c r="V23" i="1" s="1"/>
  <c r="T24" i="1"/>
  <c r="V24" i="1" s="1"/>
  <c r="T25" i="1"/>
  <c r="V25" i="1" s="1"/>
  <c r="T26" i="1"/>
  <c r="V26" i="1" s="1"/>
  <c r="T27" i="1"/>
  <c r="V27" i="1" s="1"/>
  <c r="T28" i="1"/>
  <c r="V28" i="1" s="1"/>
  <c r="T29" i="1"/>
  <c r="V29" i="1" s="1"/>
  <c r="T30" i="1"/>
  <c r="V30" i="1" s="1"/>
  <c r="T31" i="1"/>
  <c r="V31" i="1" s="1"/>
  <c r="T32" i="1"/>
  <c r="V32" i="1" s="1"/>
  <c r="T33" i="1"/>
  <c r="V33" i="1" s="1"/>
  <c r="T34" i="1"/>
  <c r="V34" i="1" s="1"/>
  <c r="T35" i="1"/>
  <c r="V35" i="1" s="1"/>
  <c r="T36" i="1"/>
  <c r="V36" i="1" s="1"/>
  <c r="T37" i="1"/>
  <c r="V37" i="1" s="1"/>
  <c r="T38" i="1"/>
  <c r="V38" i="1" s="1"/>
  <c r="T39" i="1"/>
  <c r="V39" i="1" s="1"/>
  <c r="T40" i="1"/>
  <c r="V40" i="1" s="1"/>
  <c r="T41" i="1"/>
  <c r="V41" i="1" s="1"/>
  <c r="T42" i="1"/>
  <c r="V42" i="1" s="1"/>
  <c r="T43" i="1"/>
  <c r="V43" i="1" s="1"/>
  <c r="T44" i="1"/>
  <c r="V44" i="1" s="1"/>
  <c r="T45" i="1"/>
  <c r="V45" i="1" s="1"/>
  <c r="T46" i="1"/>
  <c r="V46" i="1" s="1"/>
  <c r="T47" i="1"/>
  <c r="V47" i="1" s="1"/>
  <c r="T48" i="1"/>
  <c r="V48" i="1" s="1"/>
  <c r="T49" i="1"/>
  <c r="V49" i="1" s="1"/>
  <c r="T50" i="1"/>
  <c r="V50" i="1" s="1"/>
  <c r="T51" i="1"/>
  <c r="V51" i="1" s="1"/>
  <c r="T52" i="1"/>
  <c r="V52" i="1" s="1"/>
  <c r="T53" i="1"/>
  <c r="V53" i="1" s="1"/>
  <c r="T54" i="1"/>
  <c r="V54" i="1" s="1"/>
  <c r="T55" i="1"/>
  <c r="V55" i="1" s="1"/>
  <c r="T56" i="1"/>
  <c r="V56" i="1" s="1"/>
  <c r="T57" i="1"/>
  <c r="V57" i="1" s="1"/>
  <c r="T58" i="1"/>
  <c r="V58" i="1" s="1"/>
  <c r="T59" i="1"/>
  <c r="V59" i="1" s="1"/>
  <c r="T60" i="1"/>
  <c r="V60" i="1" s="1"/>
  <c r="T61" i="1"/>
  <c r="V61" i="1" s="1"/>
  <c r="T62" i="1"/>
  <c r="V62" i="1" s="1"/>
  <c r="T63" i="1"/>
  <c r="V63" i="1" s="1"/>
  <c r="T64" i="1"/>
  <c r="V64" i="1" s="1"/>
  <c r="T65" i="1"/>
  <c r="V65" i="1" s="1"/>
  <c r="T66" i="1"/>
  <c r="V66" i="1" s="1"/>
  <c r="T67" i="1"/>
  <c r="V67" i="1" s="1"/>
  <c r="T68" i="1"/>
  <c r="V68" i="1" s="1"/>
  <c r="T69" i="1"/>
  <c r="V69" i="1" s="1"/>
  <c r="T70" i="1"/>
  <c r="V70" i="1" s="1"/>
  <c r="T71" i="1"/>
  <c r="V71" i="1" s="1"/>
  <c r="T72" i="1"/>
  <c r="V72" i="1" s="1"/>
  <c r="T73" i="1"/>
  <c r="V73" i="1" s="1"/>
  <c r="T74" i="1"/>
  <c r="V74" i="1" s="1"/>
  <c r="T75" i="1"/>
  <c r="V75" i="1" s="1"/>
  <c r="T76" i="1"/>
  <c r="V76" i="1" s="1"/>
  <c r="T77" i="1"/>
  <c r="V77" i="1" s="1"/>
  <c r="T78" i="1"/>
  <c r="V78" i="1" s="1"/>
  <c r="T79" i="1"/>
  <c r="V79" i="1" s="1"/>
  <c r="T80" i="1"/>
  <c r="V80" i="1" s="1"/>
  <c r="T81" i="1"/>
  <c r="V81" i="1" s="1"/>
  <c r="T82" i="1"/>
  <c r="V82" i="1" s="1"/>
  <c r="T83" i="1"/>
  <c r="V83" i="1" s="1"/>
  <c r="T84" i="1"/>
  <c r="V84" i="1" s="1"/>
  <c r="T85" i="1"/>
  <c r="V85" i="1" s="1"/>
  <c r="T86" i="1"/>
  <c r="V86" i="1" s="1"/>
  <c r="T87" i="1"/>
  <c r="V87" i="1" s="1"/>
  <c r="T88" i="1"/>
  <c r="V88" i="1" s="1"/>
  <c r="T89" i="1"/>
  <c r="V89" i="1" s="1"/>
  <c r="T5" i="1"/>
  <c r="V5" i="1" s="1"/>
  <c r="J6" i="1"/>
  <c r="J7" i="1"/>
  <c r="J8" i="1"/>
  <c r="J9" i="1"/>
  <c r="O5" i="1"/>
  <c r="P5" i="1" s="1"/>
  <c r="O6" i="1" l="1"/>
  <c r="P6" i="1" s="1"/>
  <c r="I6" i="1"/>
  <c r="X5" i="1" s="1"/>
  <c r="L5" i="1"/>
  <c r="L9" i="1"/>
  <c r="L8" i="1"/>
  <c r="L6" i="1"/>
  <c r="W6" i="1"/>
  <c r="I7" i="1"/>
  <c r="X6" i="1" s="1"/>
  <c r="L7" i="1"/>
  <c r="O7" i="1" l="1"/>
  <c r="P7" i="1" s="1"/>
  <c r="O9" i="1" l="1"/>
  <c r="P9" i="1" s="1"/>
  <c r="O8" i="1"/>
  <c r="P8" i="1" s="1"/>
</calcChain>
</file>

<file path=xl/sharedStrings.xml><?xml version="1.0" encoding="utf-8"?>
<sst xmlns="http://schemas.openxmlformats.org/spreadsheetml/2006/main" count="37" uniqueCount="25">
  <si>
    <t>Date</t>
  </si>
  <si>
    <t>Team</t>
  </si>
  <si>
    <t>Odds</t>
  </si>
  <si>
    <t>Win/Loss</t>
  </si>
  <si>
    <t>W</t>
  </si>
  <si>
    <t>L</t>
  </si>
  <si>
    <t>Braves</t>
  </si>
  <si>
    <t>Bet amount</t>
  </si>
  <si>
    <t>Cum.</t>
  </si>
  <si>
    <t>Wins</t>
  </si>
  <si>
    <t>Losses</t>
  </si>
  <si>
    <t>Win %</t>
  </si>
  <si>
    <t>Orioles</t>
  </si>
  <si>
    <t>Phillies</t>
  </si>
  <si>
    <t>Rays</t>
  </si>
  <si>
    <t>Blue Jays</t>
  </si>
  <si>
    <t>Total $</t>
  </si>
  <si>
    <t>By date</t>
  </si>
  <si>
    <t>Unit size</t>
  </si>
  <si>
    <t>Units bet</t>
  </si>
  <si>
    <t>Units won</t>
  </si>
  <si>
    <t>$ won</t>
  </si>
  <si>
    <t>Total units</t>
  </si>
  <si>
    <t>Bankroll</t>
  </si>
  <si>
    <t>% chg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</si>
</sst>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0" borderId="0" xfId="0" applyFill="1"/>
    <xf numFmtId="9" fontId="0" fillId="2" borderId="0" xfId="1" applyFont="1" applyFill="1"/>
    <xf numFmtId="0" fontId="3" fillId="0" borderId="0" xfId="0" applyFont="1"/>
    <xf numFmtId="164" fontId="3" fillId="2" borderId="0" xfId="0" applyNumberFormat="1" applyFont="1" applyFill="1"/>
    <xf numFmtId="164" fontId="0" fillId="2" borderId="0" xfId="0" applyNumberFormat="1" applyFill="1"/>
    <xf numFmtId="3" fontId="2" fillId="0" borderId="0" xfId="0" applyNumberFormat="1" applyFont="1" applyFill="1"/>
    <xf numFmtId="3" fontId="0" fillId="2" borderId="0" xfId="0" applyNumberFormat="1" applyFill="1"/>
    <xf numFmtId="165" fontId="0" fillId="2" borderId="0" xfId="1" applyNumberFormat="1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00FF"/>
      <color rgb="FFCC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150"/>
  <sheetViews>
    <sheetView tabSelected="1" zoomScale="80" zoomScaleNormal="80" workbookViewId="0">
      <selection activeCell="K17" sqref="K17"/>
    </sheetView>
  </sheetViews>
  <sheetFormatPr defaultRowHeight="15" x14ac:dyDescent="0.25"/>
  <cols>
    <col min="5" max="5" width="11.28515625" bestFit="1" customWidth="1"/>
    <col min="6" max="7" width="11.28515625" customWidth="1"/>
    <col min="9" max="9" width="11.42578125" customWidth="1"/>
    <col min="12" max="12" width="11.42578125" bestFit="1" customWidth="1"/>
    <col min="13" max="13" width="11.85546875" customWidth="1"/>
    <col min="14" max="15" width="11.85546875" style="4" customWidth="1"/>
    <col min="19" max="19" width="10.7109375" bestFit="1" customWidth="1"/>
  </cols>
  <sheetData>
    <row r="3" spans="1:24" x14ac:dyDescent="0.25">
      <c r="J3" t="s">
        <v>8</v>
      </c>
      <c r="K3" t="s">
        <v>8</v>
      </c>
      <c r="M3" t="s">
        <v>8</v>
      </c>
      <c r="N3" t="s">
        <v>8</v>
      </c>
      <c r="O3" s="4" t="s">
        <v>23</v>
      </c>
      <c r="P3" s="4" t="s">
        <v>23</v>
      </c>
      <c r="S3" t="s">
        <v>17</v>
      </c>
    </row>
    <row r="4" spans="1:24" x14ac:dyDescent="0.25">
      <c r="A4" t="s">
        <v>0</v>
      </c>
      <c r="B4" t="s">
        <v>1</v>
      </c>
      <c r="C4" t="s">
        <v>2</v>
      </c>
      <c r="D4" t="s">
        <v>3</v>
      </c>
      <c r="E4" t="s">
        <v>7</v>
      </c>
      <c r="F4" t="s">
        <v>18</v>
      </c>
      <c r="G4" t="s">
        <v>19</v>
      </c>
      <c r="H4" t="s">
        <v>21</v>
      </c>
      <c r="I4" t="s">
        <v>20</v>
      </c>
      <c r="J4" t="s">
        <v>9</v>
      </c>
      <c r="K4" t="s">
        <v>10</v>
      </c>
      <c r="L4" t="s">
        <v>11</v>
      </c>
      <c r="M4" t="s">
        <v>16</v>
      </c>
      <c r="N4" t="s">
        <v>22</v>
      </c>
      <c r="O4" s="9">
        <v>10000</v>
      </c>
      <c r="P4" t="s">
        <v>24</v>
      </c>
      <c r="T4" t="s">
        <v>9</v>
      </c>
      <c r="U4" t="s">
        <v>10</v>
      </c>
      <c r="V4" t="s">
        <v>11</v>
      </c>
      <c r="W4" t="s">
        <v>16</v>
      </c>
      <c r="X4" t="s">
        <v>22</v>
      </c>
    </row>
    <row r="5" spans="1:24" x14ac:dyDescent="0.25">
      <c r="A5" s="2">
        <v>41061</v>
      </c>
      <c r="B5" t="s">
        <v>6</v>
      </c>
      <c r="C5">
        <v>125</v>
      </c>
      <c r="D5" s="1" t="s">
        <v>4</v>
      </c>
      <c r="E5" s="6">
        <v>100</v>
      </c>
      <c r="F5" s="6">
        <v>50</v>
      </c>
      <c r="G5" s="7">
        <f>E5/F5</f>
        <v>2</v>
      </c>
      <c r="H5" s="3">
        <f>IF(D5="W",IF(C5&gt;0,C5/100*E5,(100/-C5)*E5),-E5)</f>
        <v>125</v>
      </c>
      <c r="I5" s="8">
        <f>H5/F5</f>
        <v>2.5</v>
      </c>
      <c r="J5" s="3">
        <f>COUNTIF(D$5:D5,"W")</f>
        <v>1</v>
      </c>
      <c r="K5" s="3">
        <f>COUNTIF(D$5:D5,"L")</f>
        <v>0</v>
      </c>
      <c r="L5" s="5">
        <f>J5/SUM(J5:K5)</f>
        <v>1</v>
      </c>
      <c r="M5" s="3">
        <f>IF(ISNUMBER(M4),M4+H5,H5)</f>
        <v>125</v>
      </c>
      <c r="N5" s="8">
        <f>IF(ISNUMBER(N4),N4+I5,I5)</f>
        <v>2.5</v>
      </c>
      <c r="O5" s="10">
        <f>$O$4+M5</f>
        <v>10125</v>
      </c>
      <c r="P5" s="11">
        <f>O5/$O$4-1</f>
        <v>1.2499999999999956E-2</v>
      </c>
      <c r="S5" s="2">
        <v>41061</v>
      </c>
      <c r="T5" s="3">
        <f>COUNTIFS($A$5:$A$10000,S5,$D$5:$D$10000,"W")</f>
        <v>1</v>
      </c>
      <c r="U5" s="3">
        <f>COUNTIFS($A$5:$A$10000,S5,$D$5:$D$10000,"L")</f>
        <v>1</v>
      </c>
      <c r="V5" s="5">
        <f>IF(SUM(T5:U5)&gt;0,T5/SUM(T5:U5),"")</f>
        <v>0.5</v>
      </c>
      <c r="W5" s="3">
        <f>SUMIF($A$5:$A$10000,S5,$H$5:$H$10000)</f>
        <v>25</v>
      </c>
      <c r="X5" s="8">
        <f>SUMIF($A$5:$A$10000,S5,$I$5:$I$10000)</f>
        <v>0.5</v>
      </c>
    </row>
    <row r="6" spans="1:24" x14ac:dyDescent="0.25">
      <c r="A6" s="2">
        <v>41061</v>
      </c>
      <c r="B6" t="s">
        <v>12</v>
      </c>
      <c r="C6">
        <v>137</v>
      </c>
      <c r="D6" s="1" t="s">
        <v>5</v>
      </c>
      <c r="E6" s="6">
        <v>100</v>
      </c>
      <c r="F6" s="6">
        <v>50</v>
      </c>
      <c r="G6" s="7">
        <f t="shared" ref="G6:G9" si="0">E6/F6</f>
        <v>2</v>
      </c>
      <c r="H6" s="3">
        <f t="shared" ref="H6:H9" si="1">IF(D6="W",IF(C6&gt;0,C6/100*E6,(100/-C6)*E6),-E6)</f>
        <v>-100</v>
      </c>
      <c r="I6" s="8">
        <f t="shared" ref="I6:I9" si="2">H6/F6</f>
        <v>-2</v>
      </c>
      <c r="J6" s="3">
        <f>COUNTIF(D$5:D6,"W")</f>
        <v>1</v>
      </c>
      <c r="K6" s="3">
        <f>COUNTIF(D$5:D6,"L")</f>
        <v>1</v>
      </c>
      <c r="L6" s="5">
        <f>J6/SUM(J6:K6)</f>
        <v>0.5</v>
      </c>
      <c r="M6" s="3">
        <f t="shared" ref="M6:M9" si="3">IF(ISNUMBER(M5),M5+H6,H6)</f>
        <v>25</v>
      </c>
      <c r="N6" s="8">
        <f t="shared" ref="N6:N9" si="4">IF(ISNUMBER(N5),N5+I6,I6)</f>
        <v>0.5</v>
      </c>
      <c r="O6" s="10">
        <f t="shared" ref="O6:O9" si="5">$O$4+M6</f>
        <v>10025</v>
      </c>
      <c r="P6" s="11">
        <f t="shared" ref="P6:P9" si="6">O6/$O$4-1</f>
        <v>2.4999999999999467E-3</v>
      </c>
      <c r="S6" s="2">
        <v>41062</v>
      </c>
      <c r="T6" s="3">
        <f t="shared" ref="T6:T69" si="7">COUNTIFS($A$5:$A$10000,S6,$D$5:$D$10000,"W")</f>
        <v>2</v>
      </c>
      <c r="U6" s="3">
        <f t="shared" ref="U6:U69" si="8">COUNTIFS($A$5:$A$10000,S6,$D$5:$D$10000,"L")</f>
        <v>1</v>
      </c>
      <c r="V6" s="5">
        <f t="shared" ref="V6:V69" si="9">IF(SUM(T6:U6)&gt;0,T6/SUM(T6:U6),"")</f>
        <v>0.66666666666666663</v>
      </c>
      <c r="W6" s="3">
        <f t="shared" ref="W6:W69" si="10">SUMIF($A$5:$A$10000,S6,$H$5:$H$10000)</f>
        <v>130</v>
      </c>
      <c r="X6" s="8">
        <f t="shared" ref="X6:X69" si="11">SUMIF($A$5:$A$10000,S6,$I$5:$I$10000)</f>
        <v>2.5999999999999996</v>
      </c>
    </row>
    <row r="7" spans="1:24" x14ac:dyDescent="0.25">
      <c r="A7" s="2">
        <v>41062</v>
      </c>
      <c r="B7" t="s">
        <v>13</v>
      </c>
      <c r="C7">
        <v>113</v>
      </c>
      <c r="D7" s="1" t="s">
        <v>4</v>
      </c>
      <c r="E7" s="6">
        <v>100</v>
      </c>
      <c r="F7" s="6">
        <v>50</v>
      </c>
      <c r="G7" s="7">
        <f t="shared" si="0"/>
        <v>2</v>
      </c>
      <c r="H7" s="3">
        <f t="shared" si="1"/>
        <v>112.99999999999999</v>
      </c>
      <c r="I7" s="8">
        <f t="shared" si="2"/>
        <v>2.2599999999999998</v>
      </c>
      <c r="J7" s="3">
        <f>COUNTIF(D$5:D7,"W")</f>
        <v>2</v>
      </c>
      <c r="K7" s="3">
        <f>COUNTIF(D$5:D7,"L")</f>
        <v>1</v>
      </c>
      <c r="L7" s="5">
        <f>J7/SUM(J7:K7)</f>
        <v>0.66666666666666663</v>
      </c>
      <c r="M7" s="3">
        <f t="shared" si="3"/>
        <v>138</v>
      </c>
      <c r="N7" s="8">
        <f t="shared" si="4"/>
        <v>2.76</v>
      </c>
      <c r="O7" s="10">
        <f t="shared" si="5"/>
        <v>10138</v>
      </c>
      <c r="P7" s="11">
        <f t="shared" si="6"/>
        <v>1.3800000000000034E-2</v>
      </c>
      <c r="S7" s="2">
        <v>41063</v>
      </c>
      <c r="T7" s="3">
        <f t="shared" si="7"/>
        <v>0</v>
      </c>
      <c r="U7" s="3">
        <f t="shared" si="8"/>
        <v>0</v>
      </c>
      <c r="V7" s="5" t="str">
        <f t="shared" si="9"/>
        <v/>
      </c>
      <c r="W7" s="3">
        <f t="shared" si="10"/>
        <v>0</v>
      </c>
      <c r="X7" s="8">
        <f t="shared" si="11"/>
        <v>0</v>
      </c>
    </row>
    <row r="8" spans="1:24" x14ac:dyDescent="0.25">
      <c r="A8" s="2">
        <v>41062</v>
      </c>
      <c r="B8" t="s">
        <v>14</v>
      </c>
      <c r="C8">
        <v>142</v>
      </c>
      <c r="D8" s="1" t="s">
        <v>5</v>
      </c>
      <c r="E8" s="6">
        <v>100</v>
      </c>
      <c r="F8" s="6">
        <v>50</v>
      </c>
      <c r="G8" s="7">
        <f t="shared" si="0"/>
        <v>2</v>
      </c>
      <c r="H8" s="3">
        <f t="shared" si="1"/>
        <v>-100</v>
      </c>
      <c r="I8" s="8">
        <f t="shared" si="2"/>
        <v>-2</v>
      </c>
      <c r="J8" s="3">
        <f>COUNTIF(D$5:D8,"W")</f>
        <v>2</v>
      </c>
      <c r="K8" s="3">
        <f>COUNTIF(D$5:D8,"L")</f>
        <v>2</v>
      </c>
      <c r="L8" s="5">
        <f>J8/SUM(J8:K8)</f>
        <v>0.5</v>
      </c>
      <c r="M8" s="3">
        <f t="shared" si="3"/>
        <v>38</v>
      </c>
      <c r="N8" s="8">
        <f t="shared" si="4"/>
        <v>0.75999999999999979</v>
      </c>
      <c r="O8" s="10">
        <f t="shared" si="5"/>
        <v>10038</v>
      </c>
      <c r="P8" s="11">
        <f t="shared" si="6"/>
        <v>3.8000000000000256E-3</v>
      </c>
      <c r="S8" s="2">
        <v>41064</v>
      </c>
      <c r="T8" s="3">
        <f t="shared" si="7"/>
        <v>0</v>
      </c>
      <c r="U8" s="3">
        <f t="shared" si="8"/>
        <v>0</v>
      </c>
      <c r="V8" s="5" t="str">
        <f t="shared" si="9"/>
        <v/>
      </c>
      <c r="W8" s="3">
        <f t="shared" si="10"/>
        <v>0</v>
      </c>
      <c r="X8" s="8">
        <f t="shared" si="11"/>
        <v>0</v>
      </c>
    </row>
    <row r="9" spans="1:24" x14ac:dyDescent="0.25">
      <c r="A9" s="2">
        <v>41062</v>
      </c>
      <c r="B9" t="s">
        <v>15</v>
      </c>
      <c r="C9">
        <v>117</v>
      </c>
      <c r="D9" s="1" t="s">
        <v>4</v>
      </c>
      <c r="E9" s="6">
        <v>100</v>
      </c>
      <c r="F9" s="6">
        <v>50</v>
      </c>
      <c r="G9" s="7">
        <f t="shared" si="0"/>
        <v>2</v>
      </c>
      <c r="H9" s="3">
        <f t="shared" si="1"/>
        <v>117</v>
      </c>
      <c r="I9" s="8">
        <f t="shared" si="2"/>
        <v>2.34</v>
      </c>
      <c r="J9" s="3">
        <f>COUNTIF(D$5:D9,"W")</f>
        <v>3</v>
      </c>
      <c r="K9" s="3">
        <f>COUNTIF(D$5:D9,"L")</f>
        <v>2</v>
      </c>
      <c r="L9" s="5">
        <f>J9/SUM(J9:K9)</f>
        <v>0.6</v>
      </c>
      <c r="M9" s="3">
        <f t="shared" si="3"/>
        <v>155</v>
      </c>
      <c r="N9" s="8">
        <f t="shared" si="4"/>
        <v>3.0999999999999996</v>
      </c>
      <c r="O9" s="10">
        <f t="shared" si="5"/>
        <v>10155</v>
      </c>
      <c r="P9" s="11">
        <f t="shared" si="6"/>
        <v>1.5500000000000069E-2</v>
      </c>
      <c r="S9" s="2">
        <v>41065</v>
      </c>
      <c r="T9" s="3">
        <f t="shared" si="7"/>
        <v>0</v>
      </c>
      <c r="U9" s="3">
        <f t="shared" si="8"/>
        <v>0</v>
      </c>
      <c r="V9" s="5" t="str">
        <f t="shared" si="9"/>
        <v/>
      </c>
      <c r="W9" s="3">
        <f t="shared" si="10"/>
        <v>0</v>
      </c>
      <c r="X9" s="8">
        <f t="shared" si="11"/>
        <v>0</v>
      </c>
    </row>
    <row r="10" spans="1:24" x14ac:dyDescent="0.25">
      <c r="S10" s="2">
        <v>41066</v>
      </c>
      <c r="T10" s="3">
        <f t="shared" si="7"/>
        <v>0</v>
      </c>
      <c r="U10" s="3">
        <f t="shared" si="8"/>
        <v>0</v>
      </c>
      <c r="V10" s="5" t="str">
        <f t="shared" si="9"/>
        <v/>
      </c>
      <c r="W10" s="3">
        <f t="shared" si="10"/>
        <v>0</v>
      </c>
      <c r="X10" s="8">
        <f t="shared" si="11"/>
        <v>0</v>
      </c>
    </row>
    <row r="11" spans="1:24" x14ac:dyDescent="0.25">
      <c r="S11" s="2">
        <v>41067</v>
      </c>
      <c r="T11" s="3">
        <f t="shared" si="7"/>
        <v>0</v>
      </c>
      <c r="U11" s="3">
        <f t="shared" si="8"/>
        <v>0</v>
      </c>
      <c r="V11" s="5" t="str">
        <f t="shared" si="9"/>
        <v/>
      </c>
      <c r="W11" s="3">
        <f t="shared" si="10"/>
        <v>0</v>
      </c>
      <c r="X11" s="8">
        <f t="shared" si="11"/>
        <v>0</v>
      </c>
    </row>
    <row r="12" spans="1:24" x14ac:dyDescent="0.25">
      <c r="S12" s="2">
        <v>41068</v>
      </c>
      <c r="T12" s="3">
        <f t="shared" si="7"/>
        <v>0</v>
      </c>
      <c r="U12" s="3">
        <f t="shared" si="8"/>
        <v>0</v>
      </c>
      <c r="V12" s="5" t="str">
        <f t="shared" si="9"/>
        <v/>
      </c>
      <c r="W12" s="3">
        <f t="shared" si="10"/>
        <v>0</v>
      </c>
      <c r="X12" s="8">
        <f t="shared" si="11"/>
        <v>0</v>
      </c>
    </row>
    <row r="13" spans="1:24" x14ac:dyDescent="0.25">
      <c r="S13" s="2">
        <v>41069</v>
      </c>
      <c r="T13" s="3">
        <f t="shared" si="7"/>
        <v>0</v>
      </c>
      <c r="U13" s="3">
        <f t="shared" si="8"/>
        <v>0</v>
      </c>
      <c r="V13" s="5" t="str">
        <f t="shared" si="9"/>
        <v/>
      </c>
      <c r="W13" s="3">
        <f t="shared" si="10"/>
        <v>0</v>
      </c>
      <c r="X13" s="8">
        <f t="shared" si="11"/>
        <v>0</v>
      </c>
    </row>
    <row r="14" spans="1:24" x14ac:dyDescent="0.25">
      <c r="S14" s="2">
        <v>41070</v>
      </c>
      <c r="T14" s="3">
        <f t="shared" si="7"/>
        <v>0</v>
      </c>
      <c r="U14" s="3">
        <f t="shared" si="8"/>
        <v>0</v>
      </c>
      <c r="V14" s="5" t="str">
        <f t="shared" si="9"/>
        <v/>
      </c>
      <c r="W14" s="3">
        <f t="shared" si="10"/>
        <v>0</v>
      </c>
      <c r="X14" s="8">
        <f t="shared" si="11"/>
        <v>0</v>
      </c>
    </row>
    <row r="15" spans="1:24" x14ac:dyDescent="0.25">
      <c r="S15" s="2">
        <v>41071</v>
      </c>
      <c r="T15" s="3">
        <f t="shared" si="7"/>
        <v>0</v>
      </c>
      <c r="U15" s="3">
        <f t="shared" si="8"/>
        <v>0</v>
      </c>
      <c r="V15" s="5" t="str">
        <f t="shared" si="9"/>
        <v/>
      </c>
      <c r="W15" s="3">
        <f t="shared" si="10"/>
        <v>0</v>
      </c>
      <c r="X15" s="8">
        <f t="shared" si="11"/>
        <v>0</v>
      </c>
    </row>
    <row r="16" spans="1:24" x14ac:dyDescent="0.25">
      <c r="S16" s="2">
        <v>41072</v>
      </c>
      <c r="T16" s="3">
        <f t="shared" si="7"/>
        <v>0</v>
      </c>
      <c r="U16" s="3">
        <f t="shared" si="8"/>
        <v>0</v>
      </c>
      <c r="V16" s="5" t="str">
        <f t="shared" si="9"/>
        <v/>
      </c>
      <c r="W16" s="3">
        <f t="shared" si="10"/>
        <v>0</v>
      </c>
      <c r="X16" s="8">
        <f t="shared" si="11"/>
        <v>0</v>
      </c>
    </row>
    <row r="17" spans="19:24" x14ac:dyDescent="0.25">
      <c r="S17" s="2">
        <v>41073</v>
      </c>
      <c r="T17" s="3">
        <f t="shared" si="7"/>
        <v>0</v>
      </c>
      <c r="U17" s="3">
        <f t="shared" si="8"/>
        <v>0</v>
      </c>
      <c r="V17" s="5" t="str">
        <f t="shared" si="9"/>
        <v/>
      </c>
      <c r="W17" s="3">
        <f t="shared" si="10"/>
        <v>0</v>
      </c>
      <c r="X17" s="8">
        <f t="shared" si="11"/>
        <v>0</v>
      </c>
    </row>
    <row r="18" spans="19:24" x14ac:dyDescent="0.25">
      <c r="S18" s="2">
        <v>41074</v>
      </c>
      <c r="T18" s="3">
        <f t="shared" si="7"/>
        <v>0</v>
      </c>
      <c r="U18" s="3">
        <f t="shared" si="8"/>
        <v>0</v>
      </c>
      <c r="V18" s="5" t="str">
        <f t="shared" si="9"/>
        <v/>
      </c>
      <c r="W18" s="3">
        <f t="shared" si="10"/>
        <v>0</v>
      </c>
      <c r="X18" s="8">
        <f t="shared" si="11"/>
        <v>0</v>
      </c>
    </row>
    <row r="19" spans="19:24" x14ac:dyDescent="0.25">
      <c r="S19" s="2">
        <v>41075</v>
      </c>
      <c r="T19" s="3">
        <f t="shared" si="7"/>
        <v>0</v>
      </c>
      <c r="U19" s="3">
        <f t="shared" si="8"/>
        <v>0</v>
      </c>
      <c r="V19" s="5" t="str">
        <f t="shared" si="9"/>
        <v/>
      </c>
      <c r="W19" s="3">
        <f t="shared" si="10"/>
        <v>0</v>
      </c>
      <c r="X19" s="8">
        <f t="shared" si="11"/>
        <v>0</v>
      </c>
    </row>
    <row r="20" spans="19:24" x14ac:dyDescent="0.25">
      <c r="S20" s="2">
        <v>41076</v>
      </c>
      <c r="T20" s="3">
        <f t="shared" si="7"/>
        <v>0</v>
      </c>
      <c r="U20" s="3">
        <f t="shared" si="8"/>
        <v>0</v>
      </c>
      <c r="V20" s="5" t="str">
        <f t="shared" si="9"/>
        <v/>
      </c>
      <c r="W20" s="3">
        <f t="shared" si="10"/>
        <v>0</v>
      </c>
      <c r="X20" s="8">
        <f t="shared" si="11"/>
        <v>0</v>
      </c>
    </row>
    <row r="21" spans="19:24" x14ac:dyDescent="0.25">
      <c r="S21" s="2">
        <v>41077</v>
      </c>
      <c r="T21" s="3">
        <f t="shared" si="7"/>
        <v>0</v>
      </c>
      <c r="U21" s="3">
        <f t="shared" si="8"/>
        <v>0</v>
      </c>
      <c r="V21" s="5" t="str">
        <f t="shared" si="9"/>
        <v/>
      </c>
      <c r="W21" s="3">
        <f t="shared" si="10"/>
        <v>0</v>
      </c>
      <c r="X21" s="8">
        <f t="shared" si="11"/>
        <v>0</v>
      </c>
    </row>
    <row r="22" spans="19:24" x14ac:dyDescent="0.25">
      <c r="S22" s="2">
        <v>41078</v>
      </c>
      <c r="T22" s="3">
        <f t="shared" si="7"/>
        <v>0</v>
      </c>
      <c r="U22" s="3">
        <f t="shared" si="8"/>
        <v>0</v>
      </c>
      <c r="V22" s="5" t="str">
        <f t="shared" si="9"/>
        <v/>
      </c>
      <c r="W22" s="3">
        <f t="shared" si="10"/>
        <v>0</v>
      </c>
      <c r="X22" s="8">
        <f t="shared" si="11"/>
        <v>0</v>
      </c>
    </row>
    <row r="23" spans="19:24" x14ac:dyDescent="0.25">
      <c r="S23" s="2">
        <v>41079</v>
      </c>
      <c r="T23" s="3">
        <f t="shared" si="7"/>
        <v>0</v>
      </c>
      <c r="U23" s="3">
        <f t="shared" si="8"/>
        <v>0</v>
      </c>
      <c r="V23" s="5" t="str">
        <f t="shared" si="9"/>
        <v/>
      </c>
      <c r="W23" s="3">
        <f t="shared" si="10"/>
        <v>0</v>
      </c>
      <c r="X23" s="8">
        <f t="shared" si="11"/>
        <v>0</v>
      </c>
    </row>
    <row r="24" spans="19:24" x14ac:dyDescent="0.25">
      <c r="S24" s="2">
        <v>41080</v>
      </c>
      <c r="T24" s="3">
        <f t="shared" si="7"/>
        <v>0</v>
      </c>
      <c r="U24" s="3">
        <f t="shared" si="8"/>
        <v>0</v>
      </c>
      <c r="V24" s="5" t="str">
        <f t="shared" si="9"/>
        <v/>
      </c>
      <c r="W24" s="3">
        <f t="shared" si="10"/>
        <v>0</v>
      </c>
      <c r="X24" s="8">
        <f t="shared" si="11"/>
        <v>0</v>
      </c>
    </row>
    <row r="25" spans="19:24" x14ac:dyDescent="0.25">
      <c r="S25" s="2">
        <v>41081</v>
      </c>
      <c r="T25" s="3">
        <f t="shared" si="7"/>
        <v>0</v>
      </c>
      <c r="U25" s="3">
        <f t="shared" si="8"/>
        <v>0</v>
      </c>
      <c r="V25" s="5" t="str">
        <f t="shared" si="9"/>
        <v/>
      </c>
      <c r="W25" s="3">
        <f t="shared" si="10"/>
        <v>0</v>
      </c>
      <c r="X25" s="8">
        <f t="shared" si="11"/>
        <v>0</v>
      </c>
    </row>
    <row r="26" spans="19:24" x14ac:dyDescent="0.25">
      <c r="S26" s="2">
        <v>41082</v>
      </c>
      <c r="T26" s="3">
        <f t="shared" si="7"/>
        <v>0</v>
      </c>
      <c r="U26" s="3">
        <f t="shared" si="8"/>
        <v>0</v>
      </c>
      <c r="V26" s="5" t="str">
        <f t="shared" si="9"/>
        <v/>
      </c>
      <c r="W26" s="3">
        <f t="shared" si="10"/>
        <v>0</v>
      </c>
      <c r="X26" s="8">
        <f t="shared" si="11"/>
        <v>0</v>
      </c>
    </row>
    <row r="27" spans="19:24" x14ac:dyDescent="0.25">
      <c r="S27" s="2">
        <v>41083</v>
      </c>
      <c r="T27" s="3">
        <f t="shared" si="7"/>
        <v>0</v>
      </c>
      <c r="U27" s="3">
        <f t="shared" si="8"/>
        <v>0</v>
      </c>
      <c r="V27" s="5" t="str">
        <f t="shared" si="9"/>
        <v/>
      </c>
      <c r="W27" s="3">
        <f t="shared" si="10"/>
        <v>0</v>
      </c>
      <c r="X27" s="8">
        <f t="shared" si="11"/>
        <v>0</v>
      </c>
    </row>
    <row r="28" spans="19:24" x14ac:dyDescent="0.25">
      <c r="S28" s="2">
        <v>41084</v>
      </c>
      <c r="T28" s="3">
        <f t="shared" si="7"/>
        <v>0</v>
      </c>
      <c r="U28" s="3">
        <f t="shared" si="8"/>
        <v>0</v>
      </c>
      <c r="V28" s="5" t="str">
        <f t="shared" si="9"/>
        <v/>
      </c>
      <c r="W28" s="3">
        <f t="shared" si="10"/>
        <v>0</v>
      </c>
      <c r="X28" s="8">
        <f t="shared" si="11"/>
        <v>0</v>
      </c>
    </row>
    <row r="29" spans="19:24" x14ac:dyDescent="0.25">
      <c r="S29" s="2">
        <v>41085</v>
      </c>
      <c r="T29" s="3">
        <f t="shared" si="7"/>
        <v>0</v>
      </c>
      <c r="U29" s="3">
        <f t="shared" si="8"/>
        <v>0</v>
      </c>
      <c r="V29" s="5" t="str">
        <f t="shared" si="9"/>
        <v/>
      </c>
      <c r="W29" s="3">
        <f t="shared" si="10"/>
        <v>0</v>
      </c>
      <c r="X29" s="8">
        <f t="shared" si="11"/>
        <v>0</v>
      </c>
    </row>
    <row r="30" spans="19:24" x14ac:dyDescent="0.25">
      <c r="S30" s="2">
        <v>41086</v>
      </c>
      <c r="T30" s="3">
        <f t="shared" si="7"/>
        <v>0</v>
      </c>
      <c r="U30" s="3">
        <f t="shared" si="8"/>
        <v>0</v>
      </c>
      <c r="V30" s="5" t="str">
        <f t="shared" si="9"/>
        <v/>
      </c>
      <c r="W30" s="3">
        <f t="shared" si="10"/>
        <v>0</v>
      </c>
      <c r="X30" s="8">
        <f t="shared" si="11"/>
        <v>0</v>
      </c>
    </row>
    <row r="31" spans="19:24" x14ac:dyDescent="0.25">
      <c r="S31" s="2">
        <v>41087</v>
      </c>
      <c r="T31" s="3">
        <f t="shared" si="7"/>
        <v>0</v>
      </c>
      <c r="U31" s="3">
        <f t="shared" si="8"/>
        <v>0</v>
      </c>
      <c r="V31" s="5" t="str">
        <f t="shared" si="9"/>
        <v/>
      </c>
      <c r="W31" s="3">
        <f t="shared" si="10"/>
        <v>0</v>
      </c>
      <c r="X31" s="8">
        <f t="shared" si="11"/>
        <v>0</v>
      </c>
    </row>
    <row r="32" spans="19:24" x14ac:dyDescent="0.25">
      <c r="S32" s="2">
        <v>41088</v>
      </c>
      <c r="T32" s="3">
        <f t="shared" si="7"/>
        <v>0</v>
      </c>
      <c r="U32" s="3">
        <f t="shared" si="8"/>
        <v>0</v>
      </c>
      <c r="V32" s="5" t="str">
        <f t="shared" si="9"/>
        <v/>
      </c>
      <c r="W32" s="3">
        <f t="shared" si="10"/>
        <v>0</v>
      </c>
      <c r="X32" s="8">
        <f t="shared" si="11"/>
        <v>0</v>
      </c>
    </row>
    <row r="33" spans="19:24" x14ac:dyDescent="0.25">
      <c r="S33" s="2">
        <v>41089</v>
      </c>
      <c r="T33" s="3">
        <f t="shared" si="7"/>
        <v>0</v>
      </c>
      <c r="U33" s="3">
        <f t="shared" si="8"/>
        <v>0</v>
      </c>
      <c r="V33" s="5" t="str">
        <f t="shared" si="9"/>
        <v/>
      </c>
      <c r="W33" s="3">
        <f t="shared" si="10"/>
        <v>0</v>
      </c>
      <c r="X33" s="8">
        <f t="shared" si="11"/>
        <v>0</v>
      </c>
    </row>
    <row r="34" spans="19:24" x14ac:dyDescent="0.25">
      <c r="S34" s="2">
        <v>41090</v>
      </c>
      <c r="T34" s="3">
        <f t="shared" si="7"/>
        <v>0</v>
      </c>
      <c r="U34" s="3">
        <f t="shared" si="8"/>
        <v>0</v>
      </c>
      <c r="V34" s="5" t="str">
        <f t="shared" si="9"/>
        <v/>
      </c>
      <c r="W34" s="3">
        <f t="shared" si="10"/>
        <v>0</v>
      </c>
      <c r="X34" s="8">
        <f t="shared" si="11"/>
        <v>0</v>
      </c>
    </row>
    <row r="35" spans="19:24" x14ac:dyDescent="0.25">
      <c r="S35" s="2">
        <v>41091</v>
      </c>
      <c r="T35" s="3">
        <f t="shared" si="7"/>
        <v>0</v>
      </c>
      <c r="U35" s="3">
        <f t="shared" si="8"/>
        <v>0</v>
      </c>
      <c r="V35" s="5" t="str">
        <f t="shared" si="9"/>
        <v/>
      </c>
      <c r="W35" s="3">
        <f t="shared" si="10"/>
        <v>0</v>
      </c>
      <c r="X35" s="8">
        <f t="shared" si="11"/>
        <v>0</v>
      </c>
    </row>
    <row r="36" spans="19:24" x14ac:dyDescent="0.25">
      <c r="S36" s="2">
        <v>41092</v>
      </c>
      <c r="T36" s="3">
        <f t="shared" si="7"/>
        <v>0</v>
      </c>
      <c r="U36" s="3">
        <f t="shared" si="8"/>
        <v>0</v>
      </c>
      <c r="V36" s="5" t="str">
        <f t="shared" si="9"/>
        <v/>
      </c>
      <c r="W36" s="3">
        <f t="shared" si="10"/>
        <v>0</v>
      </c>
      <c r="X36" s="8">
        <f t="shared" si="11"/>
        <v>0</v>
      </c>
    </row>
    <row r="37" spans="19:24" x14ac:dyDescent="0.25">
      <c r="S37" s="2">
        <v>41093</v>
      </c>
      <c r="T37" s="3">
        <f t="shared" si="7"/>
        <v>0</v>
      </c>
      <c r="U37" s="3">
        <f t="shared" si="8"/>
        <v>0</v>
      </c>
      <c r="V37" s="5" t="str">
        <f t="shared" si="9"/>
        <v/>
      </c>
      <c r="W37" s="3">
        <f t="shared" si="10"/>
        <v>0</v>
      </c>
      <c r="X37" s="8">
        <f t="shared" si="11"/>
        <v>0</v>
      </c>
    </row>
    <row r="38" spans="19:24" x14ac:dyDescent="0.25">
      <c r="S38" s="2">
        <v>41094</v>
      </c>
      <c r="T38" s="3">
        <f t="shared" si="7"/>
        <v>0</v>
      </c>
      <c r="U38" s="3">
        <f t="shared" si="8"/>
        <v>0</v>
      </c>
      <c r="V38" s="5" t="str">
        <f t="shared" si="9"/>
        <v/>
      </c>
      <c r="W38" s="3">
        <f t="shared" si="10"/>
        <v>0</v>
      </c>
      <c r="X38" s="8">
        <f t="shared" si="11"/>
        <v>0</v>
      </c>
    </row>
    <row r="39" spans="19:24" x14ac:dyDescent="0.25">
      <c r="S39" s="2">
        <v>41095</v>
      </c>
      <c r="T39" s="3">
        <f t="shared" si="7"/>
        <v>0</v>
      </c>
      <c r="U39" s="3">
        <f t="shared" si="8"/>
        <v>0</v>
      </c>
      <c r="V39" s="5" t="str">
        <f t="shared" si="9"/>
        <v/>
      </c>
      <c r="W39" s="3">
        <f t="shared" si="10"/>
        <v>0</v>
      </c>
      <c r="X39" s="8">
        <f t="shared" si="11"/>
        <v>0</v>
      </c>
    </row>
    <row r="40" spans="19:24" x14ac:dyDescent="0.25">
      <c r="S40" s="2">
        <v>41096</v>
      </c>
      <c r="T40" s="3">
        <f t="shared" si="7"/>
        <v>0</v>
      </c>
      <c r="U40" s="3">
        <f t="shared" si="8"/>
        <v>0</v>
      </c>
      <c r="V40" s="5" t="str">
        <f t="shared" si="9"/>
        <v/>
      </c>
      <c r="W40" s="3">
        <f t="shared" si="10"/>
        <v>0</v>
      </c>
      <c r="X40" s="8">
        <f t="shared" si="11"/>
        <v>0</v>
      </c>
    </row>
    <row r="41" spans="19:24" x14ac:dyDescent="0.25">
      <c r="S41" s="2">
        <v>41097</v>
      </c>
      <c r="T41" s="3">
        <f t="shared" si="7"/>
        <v>0</v>
      </c>
      <c r="U41" s="3">
        <f t="shared" si="8"/>
        <v>0</v>
      </c>
      <c r="V41" s="5" t="str">
        <f t="shared" si="9"/>
        <v/>
      </c>
      <c r="W41" s="3">
        <f t="shared" si="10"/>
        <v>0</v>
      </c>
      <c r="X41" s="8">
        <f t="shared" si="11"/>
        <v>0</v>
      </c>
    </row>
    <row r="42" spans="19:24" x14ac:dyDescent="0.25">
      <c r="S42" s="2">
        <v>41098</v>
      </c>
      <c r="T42" s="3">
        <f t="shared" si="7"/>
        <v>0</v>
      </c>
      <c r="U42" s="3">
        <f t="shared" si="8"/>
        <v>0</v>
      </c>
      <c r="V42" s="5" t="str">
        <f t="shared" si="9"/>
        <v/>
      </c>
      <c r="W42" s="3">
        <f t="shared" si="10"/>
        <v>0</v>
      </c>
      <c r="X42" s="8">
        <f t="shared" si="11"/>
        <v>0</v>
      </c>
    </row>
    <row r="43" spans="19:24" x14ac:dyDescent="0.25">
      <c r="S43" s="2">
        <v>41099</v>
      </c>
      <c r="T43" s="3">
        <f t="shared" si="7"/>
        <v>0</v>
      </c>
      <c r="U43" s="3">
        <f t="shared" si="8"/>
        <v>0</v>
      </c>
      <c r="V43" s="5" t="str">
        <f t="shared" si="9"/>
        <v/>
      </c>
      <c r="W43" s="3">
        <f t="shared" si="10"/>
        <v>0</v>
      </c>
      <c r="X43" s="8">
        <f t="shared" si="11"/>
        <v>0</v>
      </c>
    </row>
    <row r="44" spans="19:24" x14ac:dyDescent="0.25">
      <c r="S44" s="2">
        <v>41100</v>
      </c>
      <c r="T44" s="3">
        <f t="shared" si="7"/>
        <v>0</v>
      </c>
      <c r="U44" s="3">
        <f t="shared" si="8"/>
        <v>0</v>
      </c>
      <c r="V44" s="5" t="str">
        <f t="shared" si="9"/>
        <v/>
      </c>
      <c r="W44" s="3">
        <f t="shared" si="10"/>
        <v>0</v>
      </c>
      <c r="X44" s="8">
        <f t="shared" si="11"/>
        <v>0</v>
      </c>
    </row>
    <row r="45" spans="19:24" x14ac:dyDescent="0.25">
      <c r="S45" s="2">
        <v>41101</v>
      </c>
      <c r="T45" s="3">
        <f t="shared" si="7"/>
        <v>0</v>
      </c>
      <c r="U45" s="3">
        <f t="shared" si="8"/>
        <v>0</v>
      </c>
      <c r="V45" s="5" t="str">
        <f t="shared" si="9"/>
        <v/>
      </c>
      <c r="W45" s="3">
        <f t="shared" si="10"/>
        <v>0</v>
      </c>
      <c r="X45" s="8">
        <f t="shared" si="11"/>
        <v>0</v>
      </c>
    </row>
    <row r="46" spans="19:24" x14ac:dyDescent="0.25">
      <c r="S46" s="2">
        <v>41102</v>
      </c>
      <c r="T46" s="3">
        <f t="shared" si="7"/>
        <v>0</v>
      </c>
      <c r="U46" s="3">
        <f t="shared" si="8"/>
        <v>0</v>
      </c>
      <c r="V46" s="5" t="str">
        <f t="shared" si="9"/>
        <v/>
      </c>
      <c r="W46" s="3">
        <f t="shared" si="10"/>
        <v>0</v>
      </c>
      <c r="X46" s="8">
        <f t="shared" si="11"/>
        <v>0</v>
      </c>
    </row>
    <row r="47" spans="19:24" x14ac:dyDescent="0.25">
      <c r="S47" s="2">
        <v>41103</v>
      </c>
      <c r="T47" s="3">
        <f t="shared" si="7"/>
        <v>0</v>
      </c>
      <c r="U47" s="3">
        <f t="shared" si="8"/>
        <v>0</v>
      </c>
      <c r="V47" s="5" t="str">
        <f t="shared" si="9"/>
        <v/>
      </c>
      <c r="W47" s="3">
        <f t="shared" si="10"/>
        <v>0</v>
      </c>
      <c r="X47" s="8">
        <f t="shared" si="11"/>
        <v>0</v>
      </c>
    </row>
    <row r="48" spans="19:24" x14ac:dyDescent="0.25">
      <c r="S48" s="2">
        <v>41104</v>
      </c>
      <c r="T48" s="3">
        <f t="shared" si="7"/>
        <v>0</v>
      </c>
      <c r="U48" s="3">
        <f t="shared" si="8"/>
        <v>0</v>
      </c>
      <c r="V48" s="5" t="str">
        <f t="shared" si="9"/>
        <v/>
      </c>
      <c r="W48" s="3">
        <f t="shared" si="10"/>
        <v>0</v>
      </c>
      <c r="X48" s="8">
        <f t="shared" si="11"/>
        <v>0</v>
      </c>
    </row>
    <row r="49" spans="19:24" x14ac:dyDescent="0.25">
      <c r="S49" s="2">
        <v>41105</v>
      </c>
      <c r="T49" s="3">
        <f t="shared" si="7"/>
        <v>0</v>
      </c>
      <c r="U49" s="3">
        <f t="shared" si="8"/>
        <v>0</v>
      </c>
      <c r="V49" s="5" t="str">
        <f t="shared" si="9"/>
        <v/>
      </c>
      <c r="W49" s="3">
        <f t="shared" si="10"/>
        <v>0</v>
      </c>
      <c r="X49" s="8">
        <f t="shared" si="11"/>
        <v>0</v>
      </c>
    </row>
    <row r="50" spans="19:24" x14ac:dyDescent="0.25">
      <c r="S50" s="2">
        <v>41106</v>
      </c>
      <c r="T50" s="3">
        <f t="shared" si="7"/>
        <v>0</v>
      </c>
      <c r="U50" s="3">
        <f t="shared" si="8"/>
        <v>0</v>
      </c>
      <c r="V50" s="5" t="str">
        <f t="shared" si="9"/>
        <v/>
      </c>
      <c r="W50" s="3">
        <f t="shared" si="10"/>
        <v>0</v>
      </c>
      <c r="X50" s="8">
        <f t="shared" si="11"/>
        <v>0</v>
      </c>
    </row>
    <row r="51" spans="19:24" x14ac:dyDescent="0.25">
      <c r="S51" s="2">
        <v>41107</v>
      </c>
      <c r="T51" s="3">
        <f t="shared" si="7"/>
        <v>0</v>
      </c>
      <c r="U51" s="3">
        <f t="shared" si="8"/>
        <v>0</v>
      </c>
      <c r="V51" s="5" t="str">
        <f t="shared" si="9"/>
        <v/>
      </c>
      <c r="W51" s="3">
        <f t="shared" si="10"/>
        <v>0</v>
      </c>
      <c r="X51" s="8">
        <f t="shared" si="11"/>
        <v>0</v>
      </c>
    </row>
    <row r="52" spans="19:24" x14ac:dyDescent="0.25">
      <c r="S52" s="2">
        <v>41108</v>
      </c>
      <c r="T52" s="3">
        <f t="shared" si="7"/>
        <v>0</v>
      </c>
      <c r="U52" s="3">
        <f t="shared" si="8"/>
        <v>0</v>
      </c>
      <c r="V52" s="5" t="str">
        <f t="shared" si="9"/>
        <v/>
      </c>
      <c r="W52" s="3">
        <f t="shared" si="10"/>
        <v>0</v>
      </c>
      <c r="X52" s="8">
        <f t="shared" si="11"/>
        <v>0</v>
      </c>
    </row>
    <row r="53" spans="19:24" x14ac:dyDescent="0.25">
      <c r="S53" s="2">
        <v>41109</v>
      </c>
      <c r="T53" s="3">
        <f t="shared" si="7"/>
        <v>0</v>
      </c>
      <c r="U53" s="3">
        <f t="shared" si="8"/>
        <v>0</v>
      </c>
      <c r="V53" s="5" t="str">
        <f t="shared" si="9"/>
        <v/>
      </c>
      <c r="W53" s="3">
        <f t="shared" si="10"/>
        <v>0</v>
      </c>
      <c r="X53" s="8">
        <f t="shared" si="11"/>
        <v>0</v>
      </c>
    </row>
    <row r="54" spans="19:24" x14ac:dyDescent="0.25">
      <c r="S54" s="2">
        <v>41110</v>
      </c>
      <c r="T54" s="3">
        <f t="shared" si="7"/>
        <v>0</v>
      </c>
      <c r="U54" s="3">
        <f t="shared" si="8"/>
        <v>0</v>
      </c>
      <c r="V54" s="5" t="str">
        <f t="shared" si="9"/>
        <v/>
      </c>
      <c r="W54" s="3">
        <f t="shared" si="10"/>
        <v>0</v>
      </c>
      <c r="X54" s="8">
        <f t="shared" si="11"/>
        <v>0</v>
      </c>
    </row>
    <row r="55" spans="19:24" x14ac:dyDescent="0.25">
      <c r="S55" s="2">
        <v>41111</v>
      </c>
      <c r="T55" s="3">
        <f t="shared" si="7"/>
        <v>0</v>
      </c>
      <c r="U55" s="3">
        <f t="shared" si="8"/>
        <v>0</v>
      </c>
      <c r="V55" s="5" t="str">
        <f t="shared" si="9"/>
        <v/>
      </c>
      <c r="W55" s="3">
        <f t="shared" si="10"/>
        <v>0</v>
      </c>
      <c r="X55" s="8">
        <f t="shared" si="11"/>
        <v>0</v>
      </c>
    </row>
    <row r="56" spans="19:24" x14ac:dyDescent="0.25">
      <c r="S56" s="2">
        <v>41112</v>
      </c>
      <c r="T56" s="3">
        <f t="shared" si="7"/>
        <v>0</v>
      </c>
      <c r="U56" s="3">
        <f t="shared" si="8"/>
        <v>0</v>
      </c>
      <c r="V56" s="5" t="str">
        <f t="shared" si="9"/>
        <v/>
      </c>
      <c r="W56" s="3">
        <f t="shared" si="10"/>
        <v>0</v>
      </c>
      <c r="X56" s="8">
        <f t="shared" si="11"/>
        <v>0</v>
      </c>
    </row>
    <row r="57" spans="19:24" x14ac:dyDescent="0.25">
      <c r="S57" s="2">
        <v>41113</v>
      </c>
      <c r="T57" s="3">
        <f t="shared" si="7"/>
        <v>0</v>
      </c>
      <c r="U57" s="3">
        <f t="shared" si="8"/>
        <v>0</v>
      </c>
      <c r="V57" s="5" t="str">
        <f t="shared" si="9"/>
        <v/>
      </c>
      <c r="W57" s="3">
        <f t="shared" si="10"/>
        <v>0</v>
      </c>
      <c r="X57" s="8">
        <f t="shared" si="11"/>
        <v>0</v>
      </c>
    </row>
    <row r="58" spans="19:24" x14ac:dyDescent="0.25">
      <c r="S58" s="2">
        <v>41114</v>
      </c>
      <c r="T58" s="3">
        <f t="shared" si="7"/>
        <v>0</v>
      </c>
      <c r="U58" s="3">
        <f t="shared" si="8"/>
        <v>0</v>
      </c>
      <c r="V58" s="5" t="str">
        <f t="shared" si="9"/>
        <v/>
      </c>
      <c r="W58" s="3">
        <f t="shared" si="10"/>
        <v>0</v>
      </c>
      <c r="X58" s="8">
        <f t="shared" si="11"/>
        <v>0</v>
      </c>
    </row>
    <row r="59" spans="19:24" x14ac:dyDescent="0.25">
      <c r="S59" s="2">
        <v>41115</v>
      </c>
      <c r="T59" s="3">
        <f t="shared" si="7"/>
        <v>0</v>
      </c>
      <c r="U59" s="3">
        <f t="shared" si="8"/>
        <v>0</v>
      </c>
      <c r="V59" s="5" t="str">
        <f t="shared" si="9"/>
        <v/>
      </c>
      <c r="W59" s="3">
        <f t="shared" si="10"/>
        <v>0</v>
      </c>
      <c r="X59" s="8">
        <f t="shared" si="11"/>
        <v>0</v>
      </c>
    </row>
    <row r="60" spans="19:24" x14ac:dyDescent="0.25">
      <c r="S60" s="2">
        <v>41116</v>
      </c>
      <c r="T60" s="3">
        <f t="shared" si="7"/>
        <v>0</v>
      </c>
      <c r="U60" s="3">
        <f t="shared" si="8"/>
        <v>0</v>
      </c>
      <c r="V60" s="5" t="str">
        <f t="shared" si="9"/>
        <v/>
      </c>
      <c r="W60" s="3">
        <f t="shared" si="10"/>
        <v>0</v>
      </c>
      <c r="X60" s="8">
        <f t="shared" si="11"/>
        <v>0</v>
      </c>
    </row>
    <row r="61" spans="19:24" x14ac:dyDescent="0.25">
      <c r="S61" s="2">
        <v>41117</v>
      </c>
      <c r="T61" s="3">
        <f t="shared" si="7"/>
        <v>0</v>
      </c>
      <c r="U61" s="3">
        <f t="shared" si="8"/>
        <v>0</v>
      </c>
      <c r="V61" s="5" t="str">
        <f t="shared" si="9"/>
        <v/>
      </c>
      <c r="W61" s="3">
        <f t="shared" si="10"/>
        <v>0</v>
      </c>
      <c r="X61" s="8">
        <f t="shared" si="11"/>
        <v>0</v>
      </c>
    </row>
    <row r="62" spans="19:24" x14ac:dyDescent="0.25">
      <c r="S62" s="2">
        <v>41118</v>
      </c>
      <c r="T62" s="3">
        <f t="shared" si="7"/>
        <v>0</v>
      </c>
      <c r="U62" s="3">
        <f t="shared" si="8"/>
        <v>0</v>
      </c>
      <c r="V62" s="5" t="str">
        <f t="shared" si="9"/>
        <v/>
      </c>
      <c r="W62" s="3">
        <f t="shared" si="10"/>
        <v>0</v>
      </c>
      <c r="X62" s="8">
        <f t="shared" si="11"/>
        <v>0</v>
      </c>
    </row>
    <row r="63" spans="19:24" x14ac:dyDescent="0.25">
      <c r="S63" s="2">
        <v>41119</v>
      </c>
      <c r="T63" s="3">
        <f t="shared" si="7"/>
        <v>0</v>
      </c>
      <c r="U63" s="3">
        <f t="shared" si="8"/>
        <v>0</v>
      </c>
      <c r="V63" s="5" t="str">
        <f t="shared" si="9"/>
        <v/>
      </c>
      <c r="W63" s="3">
        <f t="shared" si="10"/>
        <v>0</v>
      </c>
      <c r="X63" s="8">
        <f t="shared" si="11"/>
        <v>0</v>
      </c>
    </row>
    <row r="64" spans="19:24" x14ac:dyDescent="0.25">
      <c r="S64" s="2">
        <v>41120</v>
      </c>
      <c r="T64" s="3">
        <f t="shared" si="7"/>
        <v>0</v>
      </c>
      <c r="U64" s="3">
        <f t="shared" si="8"/>
        <v>0</v>
      </c>
      <c r="V64" s="5" t="str">
        <f t="shared" si="9"/>
        <v/>
      </c>
      <c r="W64" s="3">
        <f t="shared" si="10"/>
        <v>0</v>
      </c>
      <c r="X64" s="8">
        <f t="shared" si="11"/>
        <v>0</v>
      </c>
    </row>
    <row r="65" spans="19:24" x14ac:dyDescent="0.25">
      <c r="S65" s="2">
        <v>41121</v>
      </c>
      <c r="T65" s="3">
        <f t="shared" si="7"/>
        <v>0</v>
      </c>
      <c r="U65" s="3">
        <f t="shared" si="8"/>
        <v>0</v>
      </c>
      <c r="V65" s="5" t="str">
        <f t="shared" si="9"/>
        <v/>
      </c>
      <c r="W65" s="3">
        <f t="shared" si="10"/>
        <v>0</v>
      </c>
      <c r="X65" s="8">
        <f t="shared" si="11"/>
        <v>0</v>
      </c>
    </row>
    <row r="66" spans="19:24" x14ac:dyDescent="0.25">
      <c r="S66" s="2">
        <v>41122</v>
      </c>
      <c r="T66" s="3">
        <f t="shared" si="7"/>
        <v>0</v>
      </c>
      <c r="U66" s="3">
        <f t="shared" si="8"/>
        <v>0</v>
      </c>
      <c r="V66" s="5" t="str">
        <f t="shared" si="9"/>
        <v/>
      </c>
      <c r="W66" s="3">
        <f t="shared" si="10"/>
        <v>0</v>
      </c>
      <c r="X66" s="8">
        <f t="shared" si="11"/>
        <v>0</v>
      </c>
    </row>
    <row r="67" spans="19:24" x14ac:dyDescent="0.25">
      <c r="S67" s="2">
        <v>41123</v>
      </c>
      <c r="T67" s="3">
        <f t="shared" si="7"/>
        <v>0</v>
      </c>
      <c r="U67" s="3">
        <f t="shared" si="8"/>
        <v>0</v>
      </c>
      <c r="V67" s="5" t="str">
        <f t="shared" si="9"/>
        <v/>
      </c>
      <c r="W67" s="3">
        <f t="shared" si="10"/>
        <v>0</v>
      </c>
      <c r="X67" s="8">
        <f t="shared" si="11"/>
        <v>0</v>
      </c>
    </row>
    <row r="68" spans="19:24" x14ac:dyDescent="0.25">
      <c r="S68" s="2">
        <v>41124</v>
      </c>
      <c r="T68" s="3">
        <f t="shared" si="7"/>
        <v>0</v>
      </c>
      <c r="U68" s="3">
        <f t="shared" si="8"/>
        <v>0</v>
      </c>
      <c r="V68" s="5" t="str">
        <f t="shared" si="9"/>
        <v/>
      </c>
      <c r="W68" s="3">
        <f t="shared" si="10"/>
        <v>0</v>
      </c>
      <c r="X68" s="8">
        <f t="shared" si="11"/>
        <v>0</v>
      </c>
    </row>
    <row r="69" spans="19:24" x14ac:dyDescent="0.25">
      <c r="S69" s="2">
        <v>41125</v>
      </c>
      <c r="T69" s="3">
        <f t="shared" si="7"/>
        <v>0</v>
      </c>
      <c r="U69" s="3">
        <f t="shared" si="8"/>
        <v>0</v>
      </c>
      <c r="V69" s="5" t="str">
        <f t="shared" si="9"/>
        <v/>
      </c>
      <c r="W69" s="3">
        <f t="shared" si="10"/>
        <v>0</v>
      </c>
      <c r="X69" s="8">
        <f t="shared" si="11"/>
        <v>0</v>
      </c>
    </row>
    <row r="70" spans="19:24" x14ac:dyDescent="0.25">
      <c r="S70" s="2">
        <v>41126</v>
      </c>
      <c r="T70" s="3">
        <f t="shared" ref="T70:T133" si="12">COUNTIFS($A$5:$A$10000,S70,$D$5:$D$10000,"W")</f>
        <v>0</v>
      </c>
      <c r="U70" s="3">
        <f t="shared" ref="U70:U133" si="13">COUNTIFS($A$5:$A$10000,S70,$D$5:$D$10000,"L")</f>
        <v>0</v>
      </c>
      <c r="V70" s="5" t="str">
        <f t="shared" ref="V70:V133" si="14">IF(SUM(T70:U70)&gt;0,T70/SUM(T70:U70),"")</f>
        <v/>
      </c>
      <c r="W70" s="3">
        <f t="shared" ref="W70:W133" si="15">SUMIF($A$5:$A$10000,S70,$H$5:$H$10000)</f>
        <v>0</v>
      </c>
      <c r="X70" s="8">
        <f t="shared" ref="X70:X133" si="16">SUMIF($A$5:$A$10000,S70,$I$5:$I$10000)</f>
        <v>0</v>
      </c>
    </row>
    <row r="71" spans="19:24" x14ac:dyDescent="0.25">
      <c r="S71" s="2">
        <v>41127</v>
      </c>
      <c r="T71" s="3">
        <f t="shared" si="12"/>
        <v>0</v>
      </c>
      <c r="U71" s="3">
        <f t="shared" si="13"/>
        <v>0</v>
      </c>
      <c r="V71" s="5" t="str">
        <f t="shared" si="14"/>
        <v/>
      </c>
      <c r="W71" s="3">
        <f t="shared" si="15"/>
        <v>0</v>
      </c>
      <c r="X71" s="8">
        <f t="shared" si="16"/>
        <v>0</v>
      </c>
    </row>
    <row r="72" spans="19:24" x14ac:dyDescent="0.25">
      <c r="S72" s="2">
        <v>41128</v>
      </c>
      <c r="T72" s="3">
        <f t="shared" si="12"/>
        <v>0</v>
      </c>
      <c r="U72" s="3">
        <f t="shared" si="13"/>
        <v>0</v>
      </c>
      <c r="V72" s="5" t="str">
        <f t="shared" si="14"/>
        <v/>
      </c>
      <c r="W72" s="3">
        <f t="shared" si="15"/>
        <v>0</v>
      </c>
      <c r="X72" s="8">
        <f t="shared" si="16"/>
        <v>0</v>
      </c>
    </row>
    <row r="73" spans="19:24" x14ac:dyDescent="0.25">
      <c r="S73" s="2">
        <v>41129</v>
      </c>
      <c r="T73" s="3">
        <f t="shared" si="12"/>
        <v>0</v>
      </c>
      <c r="U73" s="3">
        <f t="shared" si="13"/>
        <v>0</v>
      </c>
      <c r="V73" s="5" t="str">
        <f t="shared" si="14"/>
        <v/>
      </c>
      <c r="W73" s="3">
        <f t="shared" si="15"/>
        <v>0</v>
      </c>
      <c r="X73" s="8">
        <f t="shared" si="16"/>
        <v>0</v>
      </c>
    </row>
    <row r="74" spans="19:24" x14ac:dyDescent="0.25">
      <c r="S74" s="2">
        <v>41130</v>
      </c>
      <c r="T74" s="3">
        <f t="shared" si="12"/>
        <v>0</v>
      </c>
      <c r="U74" s="3">
        <f t="shared" si="13"/>
        <v>0</v>
      </c>
      <c r="V74" s="5" t="str">
        <f t="shared" si="14"/>
        <v/>
      </c>
      <c r="W74" s="3">
        <f t="shared" si="15"/>
        <v>0</v>
      </c>
      <c r="X74" s="8">
        <f t="shared" si="16"/>
        <v>0</v>
      </c>
    </row>
    <row r="75" spans="19:24" x14ac:dyDescent="0.25">
      <c r="S75" s="2">
        <v>41131</v>
      </c>
      <c r="T75" s="3">
        <f t="shared" si="12"/>
        <v>0</v>
      </c>
      <c r="U75" s="3">
        <f t="shared" si="13"/>
        <v>0</v>
      </c>
      <c r="V75" s="5" t="str">
        <f t="shared" si="14"/>
        <v/>
      </c>
      <c r="W75" s="3">
        <f t="shared" si="15"/>
        <v>0</v>
      </c>
      <c r="X75" s="8">
        <f t="shared" si="16"/>
        <v>0</v>
      </c>
    </row>
    <row r="76" spans="19:24" x14ac:dyDescent="0.25">
      <c r="S76" s="2">
        <v>41132</v>
      </c>
      <c r="T76" s="3">
        <f t="shared" si="12"/>
        <v>0</v>
      </c>
      <c r="U76" s="3">
        <f t="shared" si="13"/>
        <v>0</v>
      </c>
      <c r="V76" s="5" t="str">
        <f t="shared" si="14"/>
        <v/>
      </c>
      <c r="W76" s="3">
        <f t="shared" si="15"/>
        <v>0</v>
      </c>
      <c r="X76" s="8">
        <f t="shared" si="16"/>
        <v>0</v>
      </c>
    </row>
    <row r="77" spans="19:24" x14ac:dyDescent="0.25">
      <c r="S77" s="2">
        <v>41133</v>
      </c>
      <c r="T77" s="3">
        <f t="shared" si="12"/>
        <v>0</v>
      </c>
      <c r="U77" s="3">
        <f t="shared" si="13"/>
        <v>0</v>
      </c>
      <c r="V77" s="5" t="str">
        <f t="shared" si="14"/>
        <v/>
      </c>
      <c r="W77" s="3">
        <f t="shared" si="15"/>
        <v>0</v>
      </c>
      <c r="X77" s="8">
        <f t="shared" si="16"/>
        <v>0</v>
      </c>
    </row>
    <row r="78" spans="19:24" x14ac:dyDescent="0.25">
      <c r="S78" s="2">
        <v>41134</v>
      </c>
      <c r="T78" s="3">
        <f t="shared" si="12"/>
        <v>0</v>
      </c>
      <c r="U78" s="3">
        <f t="shared" si="13"/>
        <v>0</v>
      </c>
      <c r="V78" s="5" t="str">
        <f t="shared" si="14"/>
        <v/>
      </c>
      <c r="W78" s="3">
        <f t="shared" si="15"/>
        <v>0</v>
      </c>
      <c r="X78" s="8">
        <f t="shared" si="16"/>
        <v>0</v>
      </c>
    </row>
    <row r="79" spans="19:24" x14ac:dyDescent="0.25">
      <c r="S79" s="2">
        <v>41135</v>
      </c>
      <c r="T79" s="3">
        <f t="shared" si="12"/>
        <v>0</v>
      </c>
      <c r="U79" s="3">
        <f t="shared" si="13"/>
        <v>0</v>
      </c>
      <c r="V79" s="5" t="str">
        <f t="shared" si="14"/>
        <v/>
      </c>
      <c r="W79" s="3">
        <f t="shared" si="15"/>
        <v>0</v>
      </c>
      <c r="X79" s="8">
        <f t="shared" si="16"/>
        <v>0</v>
      </c>
    </row>
    <row r="80" spans="19:24" x14ac:dyDescent="0.25">
      <c r="S80" s="2">
        <v>41136</v>
      </c>
      <c r="T80" s="3">
        <f t="shared" si="12"/>
        <v>0</v>
      </c>
      <c r="U80" s="3">
        <f t="shared" si="13"/>
        <v>0</v>
      </c>
      <c r="V80" s="5" t="str">
        <f t="shared" si="14"/>
        <v/>
      </c>
      <c r="W80" s="3">
        <f t="shared" si="15"/>
        <v>0</v>
      </c>
      <c r="X80" s="8">
        <f t="shared" si="16"/>
        <v>0</v>
      </c>
    </row>
    <row r="81" spans="19:24" x14ac:dyDescent="0.25">
      <c r="S81" s="2">
        <v>41137</v>
      </c>
      <c r="T81" s="3">
        <f t="shared" si="12"/>
        <v>0</v>
      </c>
      <c r="U81" s="3">
        <f t="shared" si="13"/>
        <v>0</v>
      </c>
      <c r="V81" s="5" t="str">
        <f t="shared" si="14"/>
        <v/>
      </c>
      <c r="W81" s="3">
        <f t="shared" si="15"/>
        <v>0</v>
      </c>
      <c r="X81" s="8">
        <f t="shared" si="16"/>
        <v>0</v>
      </c>
    </row>
    <row r="82" spans="19:24" x14ac:dyDescent="0.25">
      <c r="S82" s="2">
        <v>41138</v>
      </c>
      <c r="T82" s="3">
        <f t="shared" si="12"/>
        <v>0</v>
      </c>
      <c r="U82" s="3">
        <f t="shared" si="13"/>
        <v>0</v>
      </c>
      <c r="V82" s="5" t="str">
        <f t="shared" si="14"/>
        <v/>
      </c>
      <c r="W82" s="3">
        <f t="shared" si="15"/>
        <v>0</v>
      </c>
      <c r="X82" s="8">
        <f t="shared" si="16"/>
        <v>0</v>
      </c>
    </row>
    <row r="83" spans="19:24" x14ac:dyDescent="0.25">
      <c r="S83" s="2">
        <v>41139</v>
      </c>
      <c r="T83" s="3">
        <f t="shared" si="12"/>
        <v>0</v>
      </c>
      <c r="U83" s="3">
        <f t="shared" si="13"/>
        <v>0</v>
      </c>
      <c r="V83" s="5" t="str">
        <f t="shared" si="14"/>
        <v/>
      </c>
      <c r="W83" s="3">
        <f t="shared" si="15"/>
        <v>0</v>
      </c>
      <c r="X83" s="8">
        <f t="shared" si="16"/>
        <v>0</v>
      </c>
    </row>
    <row r="84" spans="19:24" x14ac:dyDescent="0.25">
      <c r="S84" s="2">
        <v>41140</v>
      </c>
      <c r="T84" s="3">
        <f t="shared" si="12"/>
        <v>0</v>
      </c>
      <c r="U84" s="3">
        <f t="shared" si="13"/>
        <v>0</v>
      </c>
      <c r="V84" s="5" t="str">
        <f t="shared" si="14"/>
        <v/>
      </c>
      <c r="W84" s="3">
        <f t="shared" si="15"/>
        <v>0</v>
      </c>
      <c r="X84" s="8">
        <f t="shared" si="16"/>
        <v>0</v>
      </c>
    </row>
    <row r="85" spans="19:24" x14ac:dyDescent="0.25">
      <c r="S85" s="2">
        <v>41141</v>
      </c>
      <c r="T85" s="3">
        <f t="shared" si="12"/>
        <v>0</v>
      </c>
      <c r="U85" s="3">
        <f t="shared" si="13"/>
        <v>0</v>
      </c>
      <c r="V85" s="5" t="str">
        <f t="shared" si="14"/>
        <v/>
      </c>
      <c r="W85" s="3">
        <f t="shared" si="15"/>
        <v>0</v>
      </c>
      <c r="X85" s="8">
        <f t="shared" si="16"/>
        <v>0</v>
      </c>
    </row>
    <row r="86" spans="19:24" x14ac:dyDescent="0.25">
      <c r="S86" s="2">
        <v>41142</v>
      </c>
      <c r="T86" s="3">
        <f t="shared" si="12"/>
        <v>0</v>
      </c>
      <c r="U86" s="3">
        <f t="shared" si="13"/>
        <v>0</v>
      </c>
      <c r="V86" s="5" t="str">
        <f t="shared" si="14"/>
        <v/>
      </c>
      <c r="W86" s="3">
        <f t="shared" si="15"/>
        <v>0</v>
      </c>
      <c r="X86" s="8">
        <f t="shared" si="16"/>
        <v>0</v>
      </c>
    </row>
    <row r="87" spans="19:24" x14ac:dyDescent="0.25">
      <c r="S87" s="2">
        <v>41143</v>
      </c>
      <c r="T87" s="3">
        <f t="shared" si="12"/>
        <v>0</v>
      </c>
      <c r="U87" s="3">
        <f t="shared" si="13"/>
        <v>0</v>
      </c>
      <c r="V87" s="5" t="str">
        <f t="shared" si="14"/>
        <v/>
      </c>
      <c r="W87" s="3">
        <f t="shared" si="15"/>
        <v>0</v>
      </c>
      <c r="X87" s="8">
        <f t="shared" si="16"/>
        <v>0</v>
      </c>
    </row>
    <row r="88" spans="19:24" x14ac:dyDescent="0.25">
      <c r="S88" s="2">
        <v>41144</v>
      </c>
      <c r="T88" s="3">
        <f t="shared" si="12"/>
        <v>0</v>
      </c>
      <c r="U88" s="3">
        <f t="shared" si="13"/>
        <v>0</v>
      </c>
      <c r="V88" s="5" t="str">
        <f t="shared" si="14"/>
        <v/>
      </c>
      <c r="W88" s="3">
        <f t="shared" si="15"/>
        <v>0</v>
      </c>
      <c r="X88" s="8">
        <f t="shared" si="16"/>
        <v>0</v>
      </c>
    </row>
    <row r="89" spans="19:24" x14ac:dyDescent="0.25">
      <c r="S89" s="2">
        <v>41145</v>
      </c>
      <c r="T89" s="3">
        <f t="shared" si="12"/>
        <v>0</v>
      </c>
      <c r="U89" s="3">
        <f t="shared" si="13"/>
        <v>0</v>
      </c>
      <c r="V89" s="5" t="str">
        <f t="shared" si="14"/>
        <v/>
      </c>
      <c r="W89" s="3">
        <f t="shared" si="15"/>
        <v>0</v>
      </c>
      <c r="X89" s="8">
        <f t="shared" si="16"/>
        <v>0</v>
      </c>
    </row>
    <row r="90" spans="19:24" x14ac:dyDescent="0.25">
      <c r="S90" s="2">
        <v>41146</v>
      </c>
      <c r="T90" s="3">
        <f t="shared" si="12"/>
        <v>0</v>
      </c>
      <c r="U90" s="3">
        <f t="shared" si="13"/>
        <v>0</v>
      </c>
      <c r="V90" s="5" t="str">
        <f t="shared" si="14"/>
        <v/>
      </c>
      <c r="W90" s="3">
        <f t="shared" si="15"/>
        <v>0</v>
      </c>
      <c r="X90" s="8">
        <f t="shared" si="16"/>
        <v>0</v>
      </c>
    </row>
    <row r="91" spans="19:24" x14ac:dyDescent="0.25">
      <c r="S91" s="2">
        <v>41147</v>
      </c>
      <c r="T91" s="3">
        <f t="shared" si="12"/>
        <v>0</v>
      </c>
      <c r="U91" s="3">
        <f t="shared" si="13"/>
        <v>0</v>
      </c>
      <c r="V91" s="5" t="str">
        <f t="shared" si="14"/>
        <v/>
      </c>
      <c r="W91" s="3">
        <f t="shared" si="15"/>
        <v>0</v>
      </c>
      <c r="X91" s="8">
        <f t="shared" si="16"/>
        <v>0</v>
      </c>
    </row>
    <row r="92" spans="19:24" x14ac:dyDescent="0.25">
      <c r="S92" s="2">
        <v>41148</v>
      </c>
      <c r="T92" s="3">
        <f t="shared" si="12"/>
        <v>0</v>
      </c>
      <c r="U92" s="3">
        <f t="shared" si="13"/>
        <v>0</v>
      </c>
      <c r="V92" s="5" t="str">
        <f t="shared" si="14"/>
        <v/>
      </c>
      <c r="W92" s="3">
        <f t="shared" si="15"/>
        <v>0</v>
      </c>
      <c r="X92" s="8">
        <f t="shared" si="16"/>
        <v>0</v>
      </c>
    </row>
    <row r="93" spans="19:24" x14ac:dyDescent="0.25">
      <c r="S93" s="2">
        <v>41149</v>
      </c>
      <c r="T93" s="3">
        <f t="shared" si="12"/>
        <v>0</v>
      </c>
      <c r="U93" s="3">
        <f t="shared" si="13"/>
        <v>0</v>
      </c>
      <c r="V93" s="5" t="str">
        <f t="shared" si="14"/>
        <v/>
      </c>
      <c r="W93" s="3">
        <f t="shared" si="15"/>
        <v>0</v>
      </c>
      <c r="X93" s="8">
        <f t="shared" si="16"/>
        <v>0</v>
      </c>
    </row>
    <row r="94" spans="19:24" x14ac:dyDescent="0.25">
      <c r="S94" s="2">
        <v>41150</v>
      </c>
      <c r="T94" s="3">
        <f t="shared" si="12"/>
        <v>0</v>
      </c>
      <c r="U94" s="3">
        <f t="shared" si="13"/>
        <v>0</v>
      </c>
      <c r="V94" s="5" t="str">
        <f t="shared" si="14"/>
        <v/>
      </c>
      <c r="W94" s="3">
        <f t="shared" si="15"/>
        <v>0</v>
      </c>
      <c r="X94" s="8">
        <f t="shared" si="16"/>
        <v>0</v>
      </c>
    </row>
    <row r="95" spans="19:24" x14ac:dyDescent="0.25">
      <c r="S95" s="2">
        <v>41151</v>
      </c>
      <c r="T95" s="3">
        <f t="shared" si="12"/>
        <v>0</v>
      </c>
      <c r="U95" s="3">
        <f t="shared" si="13"/>
        <v>0</v>
      </c>
      <c r="V95" s="5" t="str">
        <f t="shared" si="14"/>
        <v/>
      </c>
      <c r="W95" s="3">
        <f t="shared" si="15"/>
        <v>0</v>
      </c>
      <c r="X95" s="8">
        <f t="shared" si="16"/>
        <v>0</v>
      </c>
    </row>
    <row r="96" spans="19:24" x14ac:dyDescent="0.25">
      <c r="S96" s="2">
        <v>41152</v>
      </c>
      <c r="T96" s="3">
        <f t="shared" si="12"/>
        <v>0</v>
      </c>
      <c r="U96" s="3">
        <f t="shared" si="13"/>
        <v>0</v>
      </c>
      <c r="V96" s="5" t="str">
        <f t="shared" si="14"/>
        <v/>
      </c>
      <c r="W96" s="3">
        <f t="shared" si="15"/>
        <v>0</v>
      </c>
      <c r="X96" s="8">
        <f t="shared" si="16"/>
        <v>0</v>
      </c>
    </row>
    <row r="97" spans="19:24" x14ac:dyDescent="0.25">
      <c r="S97" s="2">
        <v>41153</v>
      </c>
      <c r="T97" s="3">
        <f t="shared" si="12"/>
        <v>0</v>
      </c>
      <c r="U97" s="3">
        <f t="shared" si="13"/>
        <v>0</v>
      </c>
      <c r="V97" s="5" t="str">
        <f t="shared" si="14"/>
        <v/>
      </c>
      <c r="W97" s="3">
        <f t="shared" si="15"/>
        <v>0</v>
      </c>
      <c r="X97" s="8">
        <f t="shared" si="16"/>
        <v>0</v>
      </c>
    </row>
    <row r="98" spans="19:24" x14ac:dyDescent="0.25">
      <c r="S98" s="2">
        <v>41154</v>
      </c>
      <c r="T98" s="3">
        <f t="shared" si="12"/>
        <v>0</v>
      </c>
      <c r="U98" s="3">
        <f t="shared" si="13"/>
        <v>0</v>
      </c>
      <c r="V98" s="5" t="str">
        <f t="shared" si="14"/>
        <v/>
      </c>
      <c r="W98" s="3">
        <f t="shared" si="15"/>
        <v>0</v>
      </c>
      <c r="X98" s="8">
        <f t="shared" si="16"/>
        <v>0</v>
      </c>
    </row>
    <row r="99" spans="19:24" x14ac:dyDescent="0.25">
      <c r="S99" s="2">
        <v>41155</v>
      </c>
      <c r="T99" s="3">
        <f t="shared" si="12"/>
        <v>0</v>
      </c>
      <c r="U99" s="3">
        <f t="shared" si="13"/>
        <v>0</v>
      </c>
      <c r="V99" s="5" t="str">
        <f t="shared" si="14"/>
        <v/>
      </c>
      <c r="W99" s="3">
        <f t="shared" si="15"/>
        <v>0</v>
      </c>
      <c r="X99" s="8">
        <f t="shared" si="16"/>
        <v>0</v>
      </c>
    </row>
    <row r="100" spans="19:24" x14ac:dyDescent="0.25">
      <c r="S100" s="2">
        <v>41156</v>
      </c>
      <c r="T100" s="3">
        <f t="shared" si="12"/>
        <v>0</v>
      </c>
      <c r="U100" s="3">
        <f t="shared" si="13"/>
        <v>0</v>
      </c>
      <c r="V100" s="5" t="str">
        <f t="shared" si="14"/>
        <v/>
      </c>
      <c r="W100" s="3">
        <f t="shared" si="15"/>
        <v>0</v>
      </c>
      <c r="X100" s="8">
        <f t="shared" si="16"/>
        <v>0</v>
      </c>
    </row>
    <row r="101" spans="19:24" x14ac:dyDescent="0.25">
      <c r="S101" s="2">
        <v>41157</v>
      </c>
      <c r="T101" s="3">
        <f t="shared" si="12"/>
        <v>0</v>
      </c>
      <c r="U101" s="3">
        <f t="shared" si="13"/>
        <v>0</v>
      </c>
      <c r="V101" s="5" t="str">
        <f t="shared" si="14"/>
        <v/>
      </c>
      <c r="W101" s="3">
        <f t="shared" si="15"/>
        <v>0</v>
      </c>
      <c r="X101" s="8">
        <f t="shared" si="16"/>
        <v>0</v>
      </c>
    </row>
    <row r="102" spans="19:24" x14ac:dyDescent="0.25">
      <c r="S102" s="2">
        <v>41158</v>
      </c>
      <c r="T102" s="3">
        <f t="shared" si="12"/>
        <v>0</v>
      </c>
      <c r="U102" s="3">
        <f t="shared" si="13"/>
        <v>0</v>
      </c>
      <c r="V102" s="5" t="str">
        <f t="shared" si="14"/>
        <v/>
      </c>
      <c r="W102" s="3">
        <f t="shared" si="15"/>
        <v>0</v>
      </c>
      <c r="X102" s="8">
        <f t="shared" si="16"/>
        <v>0</v>
      </c>
    </row>
    <row r="103" spans="19:24" x14ac:dyDescent="0.25">
      <c r="S103" s="2">
        <v>41159</v>
      </c>
      <c r="T103" s="3">
        <f t="shared" si="12"/>
        <v>0</v>
      </c>
      <c r="U103" s="3">
        <f t="shared" si="13"/>
        <v>0</v>
      </c>
      <c r="V103" s="5" t="str">
        <f t="shared" si="14"/>
        <v/>
      </c>
      <c r="W103" s="3">
        <f t="shared" si="15"/>
        <v>0</v>
      </c>
      <c r="X103" s="8">
        <f t="shared" si="16"/>
        <v>0</v>
      </c>
    </row>
    <row r="104" spans="19:24" x14ac:dyDescent="0.25">
      <c r="S104" s="2">
        <v>41160</v>
      </c>
      <c r="T104" s="3">
        <f t="shared" si="12"/>
        <v>0</v>
      </c>
      <c r="U104" s="3">
        <f t="shared" si="13"/>
        <v>0</v>
      </c>
      <c r="V104" s="5" t="str">
        <f t="shared" si="14"/>
        <v/>
      </c>
      <c r="W104" s="3">
        <f t="shared" si="15"/>
        <v>0</v>
      </c>
      <c r="X104" s="8">
        <f t="shared" si="16"/>
        <v>0</v>
      </c>
    </row>
    <row r="105" spans="19:24" x14ac:dyDescent="0.25">
      <c r="S105" s="2">
        <v>41161</v>
      </c>
      <c r="T105" s="3">
        <f t="shared" si="12"/>
        <v>0</v>
      </c>
      <c r="U105" s="3">
        <f t="shared" si="13"/>
        <v>0</v>
      </c>
      <c r="V105" s="5" t="str">
        <f t="shared" si="14"/>
        <v/>
      </c>
      <c r="W105" s="3">
        <f t="shared" si="15"/>
        <v>0</v>
      </c>
      <c r="X105" s="8">
        <f t="shared" si="16"/>
        <v>0</v>
      </c>
    </row>
    <row r="106" spans="19:24" x14ac:dyDescent="0.25">
      <c r="S106" s="2">
        <v>41162</v>
      </c>
      <c r="T106" s="3">
        <f t="shared" si="12"/>
        <v>0</v>
      </c>
      <c r="U106" s="3">
        <f t="shared" si="13"/>
        <v>0</v>
      </c>
      <c r="V106" s="5" t="str">
        <f t="shared" si="14"/>
        <v/>
      </c>
      <c r="W106" s="3">
        <f t="shared" si="15"/>
        <v>0</v>
      </c>
      <c r="X106" s="8">
        <f t="shared" si="16"/>
        <v>0</v>
      </c>
    </row>
    <row r="107" spans="19:24" x14ac:dyDescent="0.25">
      <c r="S107" s="2">
        <v>41163</v>
      </c>
      <c r="T107" s="3">
        <f t="shared" si="12"/>
        <v>0</v>
      </c>
      <c r="U107" s="3">
        <f t="shared" si="13"/>
        <v>0</v>
      </c>
      <c r="V107" s="5" t="str">
        <f t="shared" si="14"/>
        <v/>
      </c>
      <c r="W107" s="3">
        <f t="shared" si="15"/>
        <v>0</v>
      </c>
      <c r="X107" s="8">
        <f t="shared" si="16"/>
        <v>0</v>
      </c>
    </row>
    <row r="108" spans="19:24" x14ac:dyDescent="0.25">
      <c r="S108" s="2">
        <v>41164</v>
      </c>
      <c r="T108" s="3">
        <f t="shared" si="12"/>
        <v>0</v>
      </c>
      <c r="U108" s="3">
        <f t="shared" si="13"/>
        <v>0</v>
      </c>
      <c r="V108" s="5" t="str">
        <f t="shared" si="14"/>
        <v/>
      </c>
      <c r="W108" s="3">
        <f t="shared" si="15"/>
        <v>0</v>
      </c>
      <c r="X108" s="8">
        <f t="shared" si="16"/>
        <v>0</v>
      </c>
    </row>
    <row r="109" spans="19:24" x14ac:dyDescent="0.25">
      <c r="S109" s="2">
        <v>41165</v>
      </c>
      <c r="T109" s="3">
        <f t="shared" si="12"/>
        <v>0</v>
      </c>
      <c r="U109" s="3">
        <f t="shared" si="13"/>
        <v>0</v>
      </c>
      <c r="V109" s="5" t="str">
        <f t="shared" si="14"/>
        <v/>
      </c>
      <c r="W109" s="3">
        <f t="shared" si="15"/>
        <v>0</v>
      </c>
      <c r="X109" s="8">
        <f t="shared" si="16"/>
        <v>0</v>
      </c>
    </row>
    <row r="110" spans="19:24" x14ac:dyDescent="0.25">
      <c r="S110" s="2">
        <v>41166</v>
      </c>
      <c r="T110" s="3">
        <f t="shared" si="12"/>
        <v>0</v>
      </c>
      <c r="U110" s="3">
        <f t="shared" si="13"/>
        <v>0</v>
      </c>
      <c r="V110" s="5" t="str">
        <f t="shared" si="14"/>
        <v/>
      </c>
      <c r="W110" s="3">
        <f t="shared" si="15"/>
        <v>0</v>
      </c>
      <c r="X110" s="8">
        <f t="shared" si="16"/>
        <v>0</v>
      </c>
    </row>
    <row r="111" spans="19:24" x14ac:dyDescent="0.25">
      <c r="S111" s="2">
        <v>41167</v>
      </c>
      <c r="T111" s="3">
        <f t="shared" si="12"/>
        <v>0</v>
      </c>
      <c r="U111" s="3">
        <f t="shared" si="13"/>
        <v>0</v>
      </c>
      <c r="V111" s="5" t="str">
        <f t="shared" si="14"/>
        <v/>
      </c>
      <c r="W111" s="3">
        <f t="shared" si="15"/>
        <v>0</v>
      </c>
      <c r="X111" s="8">
        <f t="shared" si="16"/>
        <v>0</v>
      </c>
    </row>
    <row r="112" spans="19:24" x14ac:dyDescent="0.25">
      <c r="S112" s="2">
        <v>41168</v>
      </c>
      <c r="T112" s="3">
        <f t="shared" si="12"/>
        <v>0</v>
      </c>
      <c r="U112" s="3">
        <f t="shared" si="13"/>
        <v>0</v>
      </c>
      <c r="V112" s="5" t="str">
        <f t="shared" si="14"/>
        <v/>
      </c>
      <c r="W112" s="3">
        <f t="shared" si="15"/>
        <v>0</v>
      </c>
      <c r="X112" s="8">
        <f t="shared" si="16"/>
        <v>0</v>
      </c>
    </row>
    <row r="113" spans="19:24" x14ac:dyDescent="0.25">
      <c r="S113" s="2">
        <v>41169</v>
      </c>
      <c r="T113" s="3">
        <f t="shared" si="12"/>
        <v>0</v>
      </c>
      <c r="U113" s="3">
        <f t="shared" si="13"/>
        <v>0</v>
      </c>
      <c r="V113" s="5" t="str">
        <f t="shared" si="14"/>
        <v/>
      </c>
      <c r="W113" s="3">
        <f t="shared" si="15"/>
        <v>0</v>
      </c>
      <c r="X113" s="8">
        <f t="shared" si="16"/>
        <v>0</v>
      </c>
    </row>
    <row r="114" spans="19:24" x14ac:dyDescent="0.25">
      <c r="S114" s="2">
        <v>41170</v>
      </c>
      <c r="T114" s="3">
        <f t="shared" si="12"/>
        <v>0</v>
      </c>
      <c r="U114" s="3">
        <f t="shared" si="13"/>
        <v>0</v>
      </c>
      <c r="V114" s="5" t="str">
        <f t="shared" si="14"/>
        <v/>
      </c>
      <c r="W114" s="3">
        <f t="shared" si="15"/>
        <v>0</v>
      </c>
      <c r="X114" s="8">
        <f t="shared" si="16"/>
        <v>0</v>
      </c>
    </row>
    <row r="115" spans="19:24" x14ac:dyDescent="0.25">
      <c r="S115" s="2">
        <v>41171</v>
      </c>
      <c r="T115" s="3">
        <f t="shared" si="12"/>
        <v>0</v>
      </c>
      <c r="U115" s="3">
        <f t="shared" si="13"/>
        <v>0</v>
      </c>
      <c r="V115" s="5" t="str">
        <f t="shared" si="14"/>
        <v/>
      </c>
      <c r="W115" s="3">
        <f t="shared" si="15"/>
        <v>0</v>
      </c>
      <c r="X115" s="8">
        <f t="shared" si="16"/>
        <v>0</v>
      </c>
    </row>
    <row r="116" spans="19:24" x14ac:dyDescent="0.25">
      <c r="S116" s="2">
        <v>41172</v>
      </c>
      <c r="T116" s="3">
        <f t="shared" si="12"/>
        <v>0</v>
      </c>
      <c r="U116" s="3">
        <f t="shared" si="13"/>
        <v>0</v>
      </c>
      <c r="V116" s="5" t="str">
        <f t="shared" si="14"/>
        <v/>
      </c>
      <c r="W116" s="3">
        <f t="shared" si="15"/>
        <v>0</v>
      </c>
      <c r="X116" s="8">
        <f t="shared" si="16"/>
        <v>0</v>
      </c>
    </row>
    <row r="117" spans="19:24" x14ac:dyDescent="0.25">
      <c r="S117" s="2">
        <v>41173</v>
      </c>
      <c r="T117" s="3">
        <f t="shared" si="12"/>
        <v>0</v>
      </c>
      <c r="U117" s="3">
        <f t="shared" si="13"/>
        <v>0</v>
      </c>
      <c r="V117" s="5" t="str">
        <f t="shared" si="14"/>
        <v/>
      </c>
      <c r="W117" s="3">
        <f t="shared" si="15"/>
        <v>0</v>
      </c>
      <c r="X117" s="8">
        <f t="shared" si="16"/>
        <v>0</v>
      </c>
    </row>
    <row r="118" spans="19:24" x14ac:dyDescent="0.25">
      <c r="S118" s="2">
        <v>41174</v>
      </c>
      <c r="T118" s="3">
        <f t="shared" si="12"/>
        <v>0</v>
      </c>
      <c r="U118" s="3">
        <f t="shared" si="13"/>
        <v>0</v>
      </c>
      <c r="V118" s="5" t="str">
        <f t="shared" si="14"/>
        <v/>
      </c>
      <c r="W118" s="3">
        <f t="shared" si="15"/>
        <v>0</v>
      </c>
      <c r="X118" s="8">
        <f t="shared" si="16"/>
        <v>0</v>
      </c>
    </row>
    <row r="119" spans="19:24" x14ac:dyDescent="0.25">
      <c r="S119" s="2">
        <v>41175</v>
      </c>
      <c r="T119" s="3">
        <f t="shared" si="12"/>
        <v>0</v>
      </c>
      <c r="U119" s="3">
        <f t="shared" si="13"/>
        <v>0</v>
      </c>
      <c r="V119" s="5" t="str">
        <f t="shared" si="14"/>
        <v/>
      </c>
      <c r="W119" s="3">
        <f t="shared" si="15"/>
        <v>0</v>
      </c>
      <c r="X119" s="8">
        <f t="shared" si="16"/>
        <v>0</v>
      </c>
    </row>
    <row r="120" spans="19:24" x14ac:dyDescent="0.25">
      <c r="S120" s="2">
        <v>41176</v>
      </c>
      <c r="T120" s="3">
        <f t="shared" si="12"/>
        <v>0</v>
      </c>
      <c r="U120" s="3">
        <f t="shared" si="13"/>
        <v>0</v>
      </c>
      <c r="V120" s="5" t="str">
        <f t="shared" si="14"/>
        <v/>
      </c>
      <c r="W120" s="3">
        <f t="shared" si="15"/>
        <v>0</v>
      </c>
      <c r="X120" s="8">
        <f t="shared" si="16"/>
        <v>0</v>
      </c>
    </row>
    <row r="121" spans="19:24" x14ac:dyDescent="0.25">
      <c r="S121" s="2">
        <v>41177</v>
      </c>
      <c r="T121" s="3">
        <f t="shared" si="12"/>
        <v>0</v>
      </c>
      <c r="U121" s="3">
        <f t="shared" si="13"/>
        <v>0</v>
      </c>
      <c r="V121" s="5" t="str">
        <f t="shared" si="14"/>
        <v/>
      </c>
      <c r="W121" s="3">
        <f t="shared" si="15"/>
        <v>0</v>
      </c>
      <c r="X121" s="8">
        <f t="shared" si="16"/>
        <v>0</v>
      </c>
    </row>
    <row r="122" spans="19:24" x14ac:dyDescent="0.25">
      <c r="S122" s="2">
        <v>41178</v>
      </c>
      <c r="T122" s="3">
        <f t="shared" si="12"/>
        <v>0</v>
      </c>
      <c r="U122" s="3">
        <f t="shared" si="13"/>
        <v>0</v>
      </c>
      <c r="V122" s="5" t="str">
        <f t="shared" si="14"/>
        <v/>
      </c>
      <c r="W122" s="3">
        <f t="shared" si="15"/>
        <v>0</v>
      </c>
      <c r="X122" s="8">
        <f t="shared" si="16"/>
        <v>0</v>
      </c>
    </row>
    <row r="123" spans="19:24" x14ac:dyDescent="0.25">
      <c r="S123" s="2">
        <v>41179</v>
      </c>
      <c r="T123" s="3">
        <f t="shared" si="12"/>
        <v>0</v>
      </c>
      <c r="U123" s="3">
        <f t="shared" si="13"/>
        <v>0</v>
      </c>
      <c r="V123" s="5" t="str">
        <f t="shared" si="14"/>
        <v/>
      </c>
      <c r="W123" s="3">
        <f t="shared" si="15"/>
        <v>0</v>
      </c>
      <c r="X123" s="8">
        <f t="shared" si="16"/>
        <v>0</v>
      </c>
    </row>
    <row r="124" spans="19:24" x14ac:dyDescent="0.25">
      <c r="S124" s="2">
        <v>41180</v>
      </c>
      <c r="T124" s="3">
        <f t="shared" si="12"/>
        <v>0</v>
      </c>
      <c r="U124" s="3">
        <f t="shared" si="13"/>
        <v>0</v>
      </c>
      <c r="V124" s="5" t="str">
        <f t="shared" si="14"/>
        <v/>
      </c>
      <c r="W124" s="3">
        <f t="shared" si="15"/>
        <v>0</v>
      </c>
      <c r="X124" s="8">
        <f t="shared" si="16"/>
        <v>0</v>
      </c>
    </row>
    <row r="125" spans="19:24" x14ac:dyDescent="0.25">
      <c r="S125" s="2">
        <v>41181</v>
      </c>
      <c r="T125" s="3">
        <f t="shared" si="12"/>
        <v>0</v>
      </c>
      <c r="U125" s="3">
        <f t="shared" si="13"/>
        <v>0</v>
      </c>
      <c r="V125" s="5" t="str">
        <f t="shared" si="14"/>
        <v/>
      </c>
      <c r="W125" s="3">
        <f t="shared" si="15"/>
        <v>0</v>
      </c>
      <c r="X125" s="8">
        <f t="shared" si="16"/>
        <v>0</v>
      </c>
    </row>
    <row r="126" spans="19:24" x14ac:dyDescent="0.25">
      <c r="S126" s="2">
        <v>41182</v>
      </c>
      <c r="T126" s="3">
        <f t="shared" si="12"/>
        <v>0</v>
      </c>
      <c r="U126" s="3">
        <f t="shared" si="13"/>
        <v>0</v>
      </c>
      <c r="V126" s="5" t="str">
        <f t="shared" si="14"/>
        <v/>
      </c>
      <c r="W126" s="3">
        <f t="shared" si="15"/>
        <v>0</v>
      </c>
      <c r="X126" s="8">
        <f t="shared" si="16"/>
        <v>0</v>
      </c>
    </row>
    <row r="127" spans="19:24" x14ac:dyDescent="0.25">
      <c r="S127" s="2">
        <v>41183</v>
      </c>
      <c r="T127" s="3">
        <f t="shared" si="12"/>
        <v>0</v>
      </c>
      <c r="U127" s="3">
        <f t="shared" si="13"/>
        <v>0</v>
      </c>
      <c r="V127" s="5" t="str">
        <f t="shared" si="14"/>
        <v/>
      </c>
      <c r="W127" s="3">
        <f t="shared" si="15"/>
        <v>0</v>
      </c>
      <c r="X127" s="8">
        <f t="shared" si="16"/>
        <v>0</v>
      </c>
    </row>
    <row r="128" spans="19:24" x14ac:dyDescent="0.25">
      <c r="S128" s="2">
        <v>41184</v>
      </c>
      <c r="T128" s="3">
        <f t="shared" si="12"/>
        <v>0</v>
      </c>
      <c r="U128" s="3">
        <f t="shared" si="13"/>
        <v>0</v>
      </c>
      <c r="V128" s="5" t="str">
        <f t="shared" si="14"/>
        <v/>
      </c>
      <c r="W128" s="3">
        <f t="shared" si="15"/>
        <v>0</v>
      </c>
      <c r="X128" s="8">
        <f t="shared" si="16"/>
        <v>0</v>
      </c>
    </row>
    <row r="129" spans="19:24" x14ac:dyDescent="0.25">
      <c r="S129" s="2">
        <v>41185</v>
      </c>
      <c r="T129" s="3">
        <f t="shared" si="12"/>
        <v>0</v>
      </c>
      <c r="U129" s="3">
        <f t="shared" si="13"/>
        <v>0</v>
      </c>
      <c r="V129" s="5" t="str">
        <f t="shared" si="14"/>
        <v/>
      </c>
      <c r="W129" s="3">
        <f t="shared" si="15"/>
        <v>0</v>
      </c>
      <c r="X129" s="8">
        <f t="shared" si="16"/>
        <v>0</v>
      </c>
    </row>
    <row r="130" spans="19:24" x14ac:dyDescent="0.25">
      <c r="S130" s="2">
        <v>41186</v>
      </c>
      <c r="T130" s="3">
        <f t="shared" si="12"/>
        <v>0</v>
      </c>
      <c r="U130" s="3">
        <f t="shared" si="13"/>
        <v>0</v>
      </c>
      <c r="V130" s="5" t="str">
        <f t="shared" si="14"/>
        <v/>
      </c>
      <c r="W130" s="3">
        <f t="shared" si="15"/>
        <v>0</v>
      </c>
      <c r="X130" s="8">
        <f t="shared" si="16"/>
        <v>0</v>
      </c>
    </row>
    <row r="131" spans="19:24" x14ac:dyDescent="0.25">
      <c r="S131" s="2">
        <v>41187</v>
      </c>
      <c r="T131" s="3">
        <f t="shared" si="12"/>
        <v>0</v>
      </c>
      <c r="U131" s="3">
        <f t="shared" si="13"/>
        <v>0</v>
      </c>
      <c r="V131" s="5" t="str">
        <f t="shared" si="14"/>
        <v/>
      </c>
      <c r="W131" s="3">
        <f t="shared" si="15"/>
        <v>0</v>
      </c>
      <c r="X131" s="8">
        <f t="shared" si="16"/>
        <v>0</v>
      </c>
    </row>
    <row r="132" spans="19:24" x14ac:dyDescent="0.25">
      <c r="S132" s="2">
        <v>41188</v>
      </c>
      <c r="T132" s="3">
        <f t="shared" si="12"/>
        <v>0</v>
      </c>
      <c r="U132" s="3">
        <f t="shared" si="13"/>
        <v>0</v>
      </c>
      <c r="V132" s="5" t="str">
        <f t="shared" si="14"/>
        <v/>
      </c>
      <c r="W132" s="3">
        <f t="shared" si="15"/>
        <v>0</v>
      </c>
      <c r="X132" s="8">
        <f t="shared" si="16"/>
        <v>0</v>
      </c>
    </row>
    <row r="133" spans="19:24" x14ac:dyDescent="0.25">
      <c r="S133" s="2">
        <v>41189</v>
      </c>
      <c r="T133" s="3">
        <f t="shared" si="12"/>
        <v>0</v>
      </c>
      <c r="U133" s="3">
        <f t="shared" si="13"/>
        <v>0</v>
      </c>
      <c r="V133" s="5" t="str">
        <f t="shared" si="14"/>
        <v/>
      </c>
      <c r="W133" s="3">
        <f t="shared" si="15"/>
        <v>0</v>
      </c>
      <c r="X133" s="8">
        <f t="shared" si="16"/>
        <v>0</v>
      </c>
    </row>
    <row r="134" spans="19:24" x14ac:dyDescent="0.25">
      <c r="S134" s="2">
        <v>41190</v>
      </c>
      <c r="T134" s="3">
        <f t="shared" ref="T134:T150" si="17">COUNTIFS($A$5:$A$10000,S134,$D$5:$D$10000,"W")</f>
        <v>0</v>
      </c>
      <c r="U134" s="3">
        <f t="shared" ref="U134:U150" si="18">COUNTIFS($A$5:$A$10000,S134,$D$5:$D$10000,"L")</f>
        <v>0</v>
      </c>
      <c r="V134" s="5" t="str">
        <f t="shared" ref="V134:V150" si="19">IF(SUM(T134:U134)&gt;0,T134/SUM(T134:U134),"")</f>
        <v/>
      </c>
      <c r="W134" s="3">
        <f t="shared" ref="W134:W150" si="20">SUMIF($A$5:$A$10000,S134,$H$5:$H$10000)</f>
        <v>0</v>
      </c>
      <c r="X134" s="8">
        <f t="shared" ref="X134:X150" si="21">SUMIF($A$5:$A$10000,S134,$I$5:$I$10000)</f>
        <v>0</v>
      </c>
    </row>
    <row r="135" spans="19:24" x14ac:dyDescent="0.25">
      <c r="S135" s="2">
        <v>41191</v>
      </c>
      <c r="T135" s="3">
        <f t="shared" si="17"/>
        <v>0</v>
      </c>
      <c r="U135" s="3">
        <f t="shared" si="18"/>
        <v>0</v>
      </c>
      <c r="V135" s="5" t="str">
        <f t="shared" si="19"/>
        <v/>
      </c>
      <c r="W135" s="3">
        <f t="shared" si="20"/>
        <v>0</v>
      </c>
      <c r="X135" s="8">
        <f t="shared" si="21"/>
        <v>0</v>
      </c>
    </row>
    <row r="136" spans="19:24" x14ac:dyDescent="0.25">
      <c r="S136" s="2">
        <v>41192</v>
      </c>
      <c r="T136" s="3">
        <f t="shared" si="17"/>
        <v>0</v>
      </c>
      <c r="U136" s="3">
        <f t="shared" si="18"/>
        <v>0</v>
      </c>
      <c r="V136" s="5" t="str">
        <f t="shared" si="19"/>
        <v/>
      </c>
      <c r="W136" s="3">
        <f t="shared" si="20"/>
        <v>0</v>
      </c>
      <c r="X136" s="8">
        <f t="shared" si="21"/>
        <v>0</v>
      </c>
    </row>
    <row r="137" spans="19:24" x14ac:dyDescent="0.25">
      <c r="S137" s="2">
        <v>41193</v>
      </c>
      <c r="T137" s="3">
        <f t="shared" si="17"/>
        <v>0</v>
      </c>
      <c r="U137" s="3">
        <f t="shared" si="18"/>
        <v>0</v>
      </c>
      <c r="V137" s="5" t="str">
        <f t="shared" si="19"/>
        <v/>
      </c>
      <c r="W137" s="3">
        <f t="shared" si="20"/>
        <v>0</v>
      </c>
      <c r="X137" s="8">
        <f t="shared" si="21"/>
        <v>0</v>
      </c>
    </row>
    <row r="138" spans="19:24" x14ac:dyDescent="0.25">
      <c r="S138" s="2">
        <v>41194</v>
      </c>
      <c r="T138" s="3">
        <f t="shared" si="17"/>
        <v>0</v>
      </c>
      <c r="U138" s="3">
        <f t="shared" si="18"/>
        <v>0</v>
      </c>
      <c r="V138" s="5" t="str">
        <f t="shared" si="19"/>
        <v/>
      </c>
      <c r="W138" s="3">
        <f t="shared" si="20"/>
        <v>0</v>
      </c>
      <c r="X138" s="8">
        <f t="shared" si="21"/>
        <v>0</v>
      </c>
    </row>
    <row r="139" spans="19:24" x14ac:dyDescent="0.25">
      <c r="S139" s="2">
        <v>41195</v>
      </c>
      <c r="T139" s="3">
        <f t="shared" si="17"/>
        <v>0</v>
      </c>
      <c r="U139" s="3">
        <f t="shared" si="18"/>
        <v>0</v>
      </c>
      <c r="V139" s="5" t="str">
        <f t="shared" si="19"/>
        <v/>
      </c>
      <c r="W139" s="3">
        <f t="shared" si="20"/>
        <v>0</v>
      </c>
      <c r="X139" s="8">
        <f t="shared" si="21"/>
        <v>0</v>
      </c>
    </row>
    <row r="140" spans="19:24" x14ac:dyDescent="0.25">
      <c r="S140" s="2">
        <v>41196</v>
      </c>
      <c r="T140" s="3">
        <f t="shared" si="17"/>
        <v>0</v>
      </c>
      <c r="U140" s="3">
        <f t="shared" si="18"/>
        <v>0</v>
      </c>
      <c r="V140" s="5" t="str">
        <f t="shared" si="19"/>
        <v/>
      </c>
      <c r="W140" s="3">
        <f t="shared" si="20"/>
        <v>0</v>
      </c>
      <c r="X140" s="8">
        <f t="shared" si="21"/>
        <v>0</v>
      </c>
    </row>
    <row r="141" spans="19:24" x14ac:dyDescent="0.25">
      <c r="S141" s="2">
        <v>41197</v>
      </c>
      <c r="T141" s="3">
        <f t="shared" si="17"/>
        <v>0</v>
      </c>
      <c r="U141" s="3">
        <f t="shared" si="18"/>
        <v>0</v>
      </c>
      <c r="V141" s="5" t="str">
        <f t="shared" si="19"/>
        <v/>
      </c>
      <c r="W141" s="3">
        <f t="shared" si="20"/>
        <v>0</v>
      </c>
      <c r="X141" s="8">
        <f t="shared" si="21"/>
        <v>0</v>
      </c>
    </row>
    <row r="142" spans="19:24" x14ac:dyDescent="0.25">
      <c r="S142" s="2">
        <v>41198</v>
      </c>
      <c r="T142" s="3">
        <f t="shared" si="17"/>
        <v>0</v>
      </c>
      <c r="U142" s="3">
        <f t="shared" si="18"/>
        <v>0</v>
      </c>
      <c r="V142" s="5" t="str">
        <f t="shared" si="19"/>
        <v/>
      </c>
      <c r="W142" s="3">
        <f t="shared" si="20"/>
        <v>0</v>
      </c>
      <c r="X142" s="8">
        <f t="shared" si="21"/>
        <v>0</v>
      </c>
    </row>
    <row r="143" spans="19:24" x14ac:dyDescent="0.25">
      <c r="S143" s="2">
        <v>41199</v>
      </c>
      <c r="T143" s="3">
        <f t="shared" si="17"/>
        <v>0</v>
      </c>
      <c r="U143" s="3">
        <f t="shared" si="18"/>
        <v>0</v>
      </c>
      <c r="V143" s="5" t="str">
        <f t="shared" si="19"/>
        <v/>
      </c>
      <c r="W143" s="3">
        <f t="shared" si="20"/>
        <v>0</v>
      </c>
      <c r="X143" s="8">
        <f t="shared" si="21"/>
        <v>0</v>
      </c>
    </row>
    <row r="144" spans="19:24" x14ac:dyDescent="0.25">
      <c r="S144" s="2">
        <v>41200</v>
      </c>
      <c r="T144" s="3">
        <f t="shared" si="17"/>
        <v>0</v>
      </c>
      <c r="U144" s="3">
        <f t="shared" si="18"/>
        <v>0</v>
      </c>
      <c r="V144" s="5" t="str">
        <f t="shared" si="19"/>
        <v/>
      </c>
      <c r="W144" s="3">
        <f t="shared" si="20"/>
        <v>0</v>
      </c>
      <c r="X144" s="8">
        <f t="shared" si="21"/>
        <v>0</v>
      </c>
    </row>
    <row r="145" spans="19:24" x14ac:dyDescent="0.25">
      <c r="S145" s="2">
        <v>41201</v>
      </c>
      <c r="T145" s="3">
        <f t="shared" si="17"/>
        <v>0</v>
      </c>
      <c r="U145" s="3">
        <f t="shared" si="18"/>
        <v>0</v>
      </c>
      <c r="V145" s="5" t="str">
        <f t="shared" si="19"/>
        <v/>
      </c>
      <c r="W145" s="3">
        <f t="shared" si="20"/>
        <v>0</v>
      </c>
      <c r="X145" s="8">
        <f t="shared" si="21"/>
        <v>0</v>
      </c>
    </row>
    <row r="146" spans="19:24" x14ac:dyDescent="0.25">
      <c r="S146" s="2">
        <v>41202</v>
      </c>
      <c r="T146" s="3">
        <f t="shared" si="17"/>
        <v>0</v>
      </c>
      <c r="U146" s="3">
        <f t="shared" si="18"/>
        <v>0</v>
      </c>
      <c r="V146" s="5" t="str">
        <f t="shared" si="19"/>
        <v/>
      </c>
      <c r="W146" s="3">
        <f t="shared" si="20"/>
        <v>0</v>
      </c>
      <c r="X146" s="8">
        <f t="shared" si="21"/>
        <v>0</v>
      </c>
    </row>
    <row r="147" spans="19:24" x14ac:dyDescent="0.25">
      <c r="S147" s="2">
        <v>41203</v>
      </c>
      <c r="T147" s="3">
        <f t="shared" si="17"/>
        <v>0</v>
      </c>
      <c r="U147" s="3">
        <f t="shared" si="18"/>
        <v>0</v>
      </c>
      <c r="V147" s="5" t="str">
        <f t="shared" si="19"/>
        <v/>
      </c>
      <c r="W147" s="3">
        <f t="shared" si="20"/>
        <v>0</v>
      </c>
      <c r="X147" s="8">
        <f t="shared" si="21"/>
        <v>0</v>
      </c>
    </row>
    <row r="148" spans="19:24" x14ac:dyDescent="0.25">
      <c r="S148" s="2">
        <v>41204</v>
      </c>
      <c r="T148" s="3">
        <f t="shared" si="17"/>
        <v>0</v>
      </c>
      <c r="U148" s="3">
        <f t="shared" si="18"/>
        <v>0</v>
      </c>
      <c r="V148" s="5" t="str">
        <f t="shared" si="19"/>
        <v/>
      </c>
      <c r="W148" s="3">
        <f t="shared" si="20"/>
        <v>0</v>
      </c>
      <c r="X148" s="8">
        <f t="shared" si="21"/>
        <v>0</v>
      </c>
    </row>
    <row r="149" spans="19:24" x14ac:dyDescent="0.25">
      <c r="S149" s="2">
        <v>41205</v>
      </c>
      <c r="T149" s="3">
        <f t="shared" si="17"/>
        <v>0</v>
      </c>
      <c r="U149" s="3">
        <f t="shared" si="18"/>
        <v>0</v>
      </c>
      <c r="V149" s="5" t="str">
        <f t="shared" si="19"/>
        <v/>
      </c>
      <c r="W149" s="3">
        <f t="shared" si="20"/>
        <v>0</v>
      </c>
      <c r="X149" s="8">
        <f t="shared" si="21"/>
        <v>0</v>
      </c>
    </row>
    <row r="150" spans="19:24" x14ac:dyDescent="0.25">
      <c r="S150" s="2">
        <v>41206</v>
      </c>
      <c r="T150" s="3">
        <f t="shared" si="17"/>
        <v>0</v>
      </c>
      <c r="U150" s="3">
        <f t="shared" si="18"/>
        <v>0</v>
      </c>
      <c r="V150" s="5" t="str">
        <f t="shared" si="19"/>
        <v/>
      </c>
      <c r="W150" s="3">
        <f t="shared" si="20"/>
        <v>0</v>
      </c>
      <c r="X150" s="8">
        <f t="shared" si="21"/>
        <v>0</v>
      </c>
    </row>
  </sheetData>
  <dataValidations disablePrompts="1" count="1">
    <dataValidation type="list" allowBlank="1" showInputMessage="1" showErrorMessage="1" sqref="D5:D9">
      <formula1>"L,W"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2012-06-24T16:01:15Z</dcterms:created>
  <dcterms:modified xsi:type="dcterms:W3CDTF">2012-06-24T16:02:13Z</dcterms:modified>
</cp:coreProperties>
</file>