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1075" windowHeight="1054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4" i="1"/>
  <c r="G4" i="1" l="1"/>
  <c r="I4" i="1" s="1"/>
  <c r="K4" i="1"/>
  <c r="N4" i="1"/>
  <c r="O4" i="1"/>
  <c r="P4" i="1"/>
  <c r="S4" i="1"/>
  <c r="T4" i="1"/>
  <c r="U4" i="1"/>
  <c r="X4" i="1"/>
  <c r="Y4" i="1"/>
  <c r="Z4" i="1"/>
  <c r="AC4" i="1"/>
  <c r="AD4" i="1"/>
  <c r="AE4" i="1"/>
  <c r="AH4" i="1"/>
  <c r="AI4" i="1"/>
  <c r="AJ4" i="1"/>
  <c r="G5" i="1"/>
  <c r="K5" i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N5" i="1"/>
  <c r="O5" i="1"/>
  <c r="P5" i="1"/>
  <c r="S5" i="1"/>
  <c r="T5" i="1"/>
  <c r="U5" i="1"/>
  <c r="X5" i="1"/>
  <c r="Y5" i="1"/>
  <c r="Z5" i="1"/>
  <c r="AC5" i="1"/>
  <c r="AD5" i="1"/>
  <c r="AE5" i="1"/>
  <c r="AH5" i="1"/>
  <c r="AI5" i="1"/>
  <c r="AJ5" i="1"/>
  <c r="G6" i="1"/>
  <c r="N6" i="1"/>
  <c r="O6" i="1"/>
  <c r="P6" i="1"/>
  <c r="S6" i="1"/>
  <c r="T6" i="1"/>
  <c r="U6" i="1"/>
  <c r="X6" i="1"/>
  <c r="Y6" i="1"/>
  <c r="Z6" i="1"/>
  <c r="AC6" i="1"/>
  <c r="AD6" i="1"/>
  <c r="AE6" i="1"/>
  <c r="AH6" i="1"/>
  <c r="AI6" i="1"/>
  <c r="AJ6" i="1"/>
  <c r="G7" i="1"/>
  <c r="N7" i="1"/>
  <c r="O7" i="1"/>
  <c r="P7" i="1"/>
  <c r="S7" i="1"/>
  <c r="T7" i="1"/>
  <c r="U7" i="1"/>
  <c r="X7" i="1"/>
  <c r="Y7" i="1"/>
  <c r="Z7" i="1"/>
  <c r="AC7" i="1"/>
  <c r="AD7" i="1"/>
  <c r="AE7" i="1"/>
  <c r="AH7" i="1"/>
  <c r="AI7" i="1"/>
  <c r="AJ7" i="1"/>
  <c r="G8" i="1"/>
  <c r="N8" i="1"/>
  <c r="O8" i="1"/>
  <c r="P8" i="1"/>
  <c r="S8" i="1"/>
  <c r="T8" i="1"/>
  <c r="U8" i="1"/>
  <c r="X8" i="1"/>
  <c r="Y8" i="1"/>
  <c r="Z8" i="1"/>
  <c r="AC8" i="1"/>
  <c r="AD8" i="1"/>
  <c r="AE8" i="1"/>
  <c r="AH8" i="1"/>
  <c r="AI8" i="1"/>
  <c r="AJ8" i="1"/>
  <c r="G9" i="1"/>
  <c r="N9" i="1"/>
  <c r="O9" i="1"/>
  <c r="P9" i="1"/>
  <c r="S9" i="1"/>
  <c r="T9" i="1"/>
  <c r="U9" i="1"/>
  <c r="X9" i="1"/>
  <c r="Y9" i="1"/>
  <c r="Z9" i="1"/>
  <c r="AC9" i="1"/>
  <c r="AD9" i="1"/>
  <c r="AE9" i="1"/>
  <c r="AH9" i="1"/>
  <c r="AI9" i="1"/>
  <c r="AJ9" i="1"/>
  <c r="G10" i="1"/>
  <c r="N10" i="1"/>
  <c r="O10" i="1"/>
  <c r="P10" i="1"/>
  <c r="S10" i="1"/>
  <c r="T10" i="1"/>
  <c r="U10" i="1"/>
  <c r="X10" i="1"/>
  <c r="Y10" i="1"/>
  <c r="Z10" i="1"/>
  <c r="AC10" i="1"/>
  <c r="AD10" i="1"/>
  <c r="AE10" i="1"/>
  <c r="AH10" i="1"/>
  <c r="AI10" i="1"/>
  <c r="AJ10" i="1"/>
  <c r="G11" i="1"/>
  <c r="N11" i="1"/>
  <c r="O11" i="1"/>
  <c r="P11" i="1"/>
  <c r="S11" i="1"/>
  <c r="T11" i="1"/>
  <c r="U11" i="1"/>
  <c r="X11" i="1"/>
  <c r="Y11" i="1"/>
  <c r="Z11" i="1"/>
  <c r="AC11" i="1"/>
  <c r="AD11" i="1"/>
  <c r="AE11" i="1"/>
  <c r="AH11" i="1"/>
  <c r="AI11" i="1"/>
  <c r="AJ11" i="1"/>
  <c r="G12" i="1"/>
  <c r="N12" i="1"/>
  <c r="O12" i="1"/>
  <c r="P12" i="1"/>
  <c r="S12" i="1"/>
  <c r="T12" i="1"/>
  <c r="U12" i="1"/>
  <c r="X12" i="1"/>
  <c r="Y12" i="1"/>
  <c r="Z12" i="1"/>
  <c r="AC12" i="1"/>
  <c r="AD12" i="1"/>
  <c r="AE12" i="1"/>
  <c r="AH12" i="1"/>
  <c r="AI12" i="1"/>
  <c r="AJ12" i="1"/>
  <c r="G13" i="1"/>
  <c r="N13" i="1"/>
  <c r="O13" i="1"/>
  <c r="P13" i="1"/>
  <c r="S13" i="1"/>
  <c r="T13" i="1"/>
  <c r="U13" i="1"/>
  <c r="X13" i="1"/>
  <c r="Y13" i="1"/>
  <c r="Z13" i="1"/>
  <c r="AC13" i="1"/>
  <c r="AD13" i="1"/>
  <c r="AE13" i="1"/>
  <c r="AH13" i="1"/>
  <c r="AI13" i="1"/>
  <c r="AJ13" i="1"/>
  <c r="G14" i="1"/>
  <c r="N14" i="1"/>
  <c r="O14" i="1"/>
  <c r="P14" i="1"/>
  <c r="S14" i="1"/>
  <c r="T14" i="1"/>
  <c r="U14" i="1"/>
  <c r="X14" i="1"/>
  <c r="Y14" i="1"/>
  <c r="Z14" i="1"/>
  <c r="AC14" i="1"/>
  <c r="AD14" i="1"/>
  <c r="AE14" i="1"/>
  <c r="AH14" i="1"/>
  <c r="AI14" i="1"/>
  <c r="AJ14" i="1"/>
  <c r="G15" i="1"/>
  <c r="N15" i="1"/>
  <c r="O15" i="1"/>
  <c r="P15" i="1"/>
  <c r="S15" i="1"/>
  <c r="S16" i="1" s="1"/>
  <c r="T15" i="1"/>
  <c r="T16" i="1" s="1"/>
  <c r="U15" i="1"/>
  <c r="U16" i="1" s="1"/>
  <c r="X15" i="1"/>
  <c r="Y15" i="1"/>
  <c r="Z15" i="1"/>
  <c r="AC15" i="1"/>
  <c r="AC16" i="1" s="1"/>
  <c r="AD15" i="1"/>
  <c r="AE15" i="1"/>
  <c r="AE16" i="1" s="1"/>
  <c r="AH15" i="1"/>
  <c r="AH16" i="1" s="1"/>
  <c r="AI15" i="1"/>
  <c r="AJ15" i="1"/>
  <c r="AJ16" i="1" s="1"/>
  <c r="G16" i="1"/>
  <c r="N16" i="1"/>
  <c r="Q16" i="1" s="1"/>
  <c r="O16" i="1"/>
  <c r="P16" i="1"/>
  <c r="X16" i="1"/>
  <c r="Y16" i="1"/>
  <c r="Z16" i="1"/>
  <c r="AD16" i="1"/>
  <c r="AI16" i="1"/>
  <c r="AA16" i="1" l="1"/>
  <c r="AK16" i="1"/>
  <c r="AF16" i="1"/>
  <c r="V16" i="1"/>
  <c r="I5" i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</calcChain>
</file>

<file path=xl/sharedStrings.xml><?xml version="1.0" encoding="utf-8"?>
<sst xmlns="http://schemas.openxmlformats.org/spreadsheetml/2006/main" count="50" uniqueCount="21">
  <si>
    <t>$10 = 1unit</t>
  </si>
  <si>
    <t>NFL</t>
  </si>
  <si>
    <t>CFB</t>
  </si>
  <si>
    <t>MLB</t>
  </si>
  <si>
    <t>NBA</t>
  </si>
  <si>
    <t>Parlays</t>
  </si>
  <si>
    <t>Date</t>
  </si>
  <si>
    <t>Sport</t>
  </si>
  <si>
    <t>Team</t>
  </si>
  <si>
    <t>ML/RL</t>
  </si>
  <si>
    <t>Line</t>
  </si>
  <si>
    <t>Bet</t>
  </si>
  <si>
    <t>To Win</t>
  </si>
  <si>
    <t>Win/loss</t>
  </si>
  <si>
    <t>Rollover</t>
  </si>
  <si>
    <t>Bankroll</t>
  </si>
  <si>
    <t>Units</t>
  </si>
  <si>
    <t>W</t>
  </si>
  <si>
    <t>L</t>
  </si>
  <si>
    <t>P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</si>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</sst>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(&quot;$&quot;* #,##0.00_);_(&quot;$&quot;* \(#,##0.00\);_(&quot;$&quot;* &quot;-&quot;??_);_(@_)"/>
    <numFmt numFmtId="164" formatCode="[$-409]0.00"/>
    <numFmt numFmtId="165" formatCode="&quot; $&quot;#,##0.00&quot; &quot;;&quot; $(&quot;#,##0.00&quot;)&quot;;&quot; $-&quot;#&quot; &quot;;&quot; &quot;@&quot; &quot;"/>
    <numFmt numFmtId="166" formatCode="[$-409]General"/>
    <numFmt numFmtId="167" formatCode="[$$-409]#,##0.00;[Red]&quot;-&quot;[$$-409]#,##0.00"/>
    <numFmt numFmtId="168" formatCode="[$-409]m/d/yyyy"/>
    <numFmt numFmtId="169" formatCode="[$-409]0%"/>
    <numFmt numFmtId="170" formatCode="&quot; &quot;#,##0.00&quot; &quot;;&quot; (&quot;#,##0.00&quot;)&quot;;&quot; -&quot;#&quot; &quot;;&quot; &quot;@&quot; 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0061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i/>
      <sz val="11"/>
      <color indexed="8"/>
      <name val="Arial"/>
      <family val="2"/>
    </font>
    <font>
      <b/>
      <i/>
      <sz val="12"/>
      <color indexed="8"/>
      <name val="Arial"/>
      <family val="2"/>
    </font>
    <font>
      <b/>
      <i/>
      <u/>
      <sz val="14"/>
      <color indexed="8"/>
      <name val="Arial"/>
      <family val="2"/>
    </font>
    <font>
      <b/>
      <i/>
      <u/>
      <sz val="12"/>
      <color indexed="8"/>
      <name val="Arial"/>
      <family val="2"/>
    </font>
    <font>
      <b/>
      <i/>
      <sz val="11"/>
      <color indexed="8"/>
      <name val="Calibri"/>
      <family val="2"/>
    </font>
    <font>
      <b/>
      <i/>
      <sz val="11"/>
      <color indexed="9"/>
      <name val="Calibri"/>
      <family val="2"/>
    </font>
    <font>
      <b/>
      <i/>
      <u/>
      <sz val="14"/>
      <color indexed="8"/>
      <name val="Calibri"/>
      <family val="2"/>
    </font>
    <font>
      <b/>
      <i/>
      <u/>
      <sz val="13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7E4BD"/>
        <bgColor rgb="FFD7E4BD"/>
      </patternFill>
    </fill>
    <fill>
      <patternFill patternType="solid">
        <fgColor rgb="FF93CDDD"/>
        <bgColor rgb="FF93CDDD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C6EFCE"/>
        <bgColor rgb="FFC6EFCE"/>
      </patternFill>
    </fill>
    <fill>
      <patternFill patternType="solid">
        <fgColor rgb="FFDC2300"/>
        <bgColor indexed="64"/>
      </patternFill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0">
    <xf numFmtId="0" fontId="0" fillId="0" borderId="0"/>
    <xf numFmtId="0" fontId="1" fillId="0" borderId="0"/>
    <xf numFmtId="166" fontId="2" fillId="2" borderId="0"/>
    <xf numFmtId="166" fontId="3" fillId="3" borderId="0"/>
    <xf numFmtId="166" fontId="3" fillId="4" borderId="0"/>
    <xf numFmtId="166" fontId="3" fillId="5" borderId="0"/>
    <xf numFmtId="166" fontId="3" fillId="6" borderId="0"/>
    <xf numFmtId="166" fontId="3" fillId="7" borderId="0"/>
    <xf numFmtId="170" fontId="2" fillId="0" borderId="0"/>
    <xf numFmtId="165" fontId="2" fillId="0" borderId="0"/>
    <xf numFmtId="166" fontId="4" fillId="8" borderId="0"/>
    <xf numFmtId="166" fontId="2" fillId="0" borderId="0"/>
    <xf numFmtId="169" fontId="2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0" fontId="6" fillId="0" borderId="0"/>
    <xf numFmtId="44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9" fillId="10" borderId="0" applyNumberFormat="0" applyBorder="0" applyAlignment="0" applyProtection="0"/>
  </cellStyleXfs>
  <cellXfs count="30">
    <xf numFmtId="0" fontId="0" fillId="0" borderId="0" xfId="0"/>
    <xf numFmtId="166" fontId="8" fillId="9" borderId="0" xfId="0" applyNumberFormat="1" applyFont="1" applyFill="1" applyBorder="1" applyAlignment="1" applyProtection="1">
      <alignment horizontal="center"/>
    </xf>
    <xf numFmtId="164" fontId="12" fillId="0" borderId="0" xfId="0" applyNumberFormat="1" applyFont="1" applyFill="1" applyBorder="1" applyAlignment="1" applyProtection="1">
      <alignment horizontal="center"/>
    </xf>
    <xf numFmtId="167" fontId="8" fillId="9" borderId="0" xfId="0" applyNumberFormat="1" applyFont="1" applyFill="1" applyBorder="1" applyAlignment="1" applyProtection="1">
      <alignment horizontal="center"/>
    </xf>
    <xf numFmtId="165" fontId="12" fillId="0" borderId="0" xfId="0" applyNumberFormat="1" applyFont="1" applyFill="1" applyBorder="1" applyAlignment="1" applyProtection="1">
      <alignment horizontal="center"/>
    </xf>
    <xf numFmtId="44" fontId="12" fillId="0" borderId="0" xfId="0" applyNumberFormat="1" applyFont="1" applyFill="1" applyBorder="1" applyAlignment="1" applyProtection="1">
      <alignment horizontal="center"/>
    </xf>
    <xf numFmtId="49" fontId="12" fillId="0" borderId="0" xfId="0" applyNumberFormat="1" applyFont="1" applyFill="1" applyBorder="1" applyAlignment="1" applyProtection="1">
      <alignment horizontal="center"/>
    </xf>
    <xf numFmtId="166" fontId="12" fillId="0" borderId="0" xfId="0" applyNumberFormat="1" applyFont="1" applyFill="1" applyBorder="1" applyAlignment="1" applyProtection="1">
      <alignment horizontal="center"/>
    </xf>
    <xf numFmtId="167" fontId="11" fillId="0" borderId="0" xfId="0" applyNumberFormat="1" applyFont="1" applyFill="1" applyBorder="1" applyAlignment="1" applyProtection="1">
      <alignment horizontal="center"/>
    </xf>
    <xf numFmtId="168" fontId="10" fillId="0" borderId="0" xfId="0" applyNumberFormat="1" applyFont="1" applyFill="1" applyBorder="1" applyAlignment="1" applyProtection="1">
      <alignment horizontal="center"/>
    </xf>
    <xf numFmtId="0" fontId="7" fillId="9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44" fontId="7" fillId="0" borderId="0" xfId="0" applyNumberFormat="1" applyFont="1" applyFill="1" applyBorder="1" applyAlignment="1" applyProtection="1">
      <alignment horizontal="center"/>
    </xf>
    <xf numFmtId="166" fontId="15" fillId="9" borderId="0" xfId="0" applyNumberFormat="1" applyFont="1" applyFill="1" applyBorder="1" applyAlignment="1" applyProtection="1">
      <alignment horizontal="center"/>
    </xf>
    <xf numFmtId="168" fontId="12" fillId="0" borderId="0" xfId="0" applyNumberFormat="1" applyFont="1" applyFill="1" applyBorder="1" applyAlignment="1" applyProtection="1">
      <alignment horizontal="center"/>
    </xf>
    <xf numFmtId="167" fontId="12" fillId="0" borderId="0" xfId="0" applyNumberFormat="1" applyFont="1" applyFill="1" applyBorder="1" applyAlignment="1" applyProtection="1">
      <alignment horizontal="center"/>
    </xf>
    <xf numFmtId="166" fontId="13" fillId="0" borderId="0" xfId="0" applyNumberFormat="1" applyFont="1" applyFill="1" applyBorder="1" applyAlignment="1" applyProtection="1">
      <alignment horizontal="center"/>
    </xf>
    <xf numFmtId="165" fontId="9" fillId="0" borderId="0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6" fontId="14" fillId="0" borderId="0" xfId="0" applyNumberFormat="1" applyFont="1" applyFill="1" applyBorder="1" applyAlignment="1" applyProtection="1">
      <alignment horizontal="center"/>
    </xf>
    <xf numFmtId="166" fontId="9" fillId="0" borderId="0" xfId="0" applyNumberFormat="1" applyFont="1" applyFill="1" applyBorder="1" applyAlignment="1" applyProtection="1">
      <alignment horizontal="center"/>
    </xf>
    <xf numFmtId="49" fontId="9" fillId="0" borderId="0" xfId="0" applyNumberFormat="1" applyFont="1" applyFill="1" applyBorder="1" applyAlignment="1" applyProtection="1">
      <alignment horizontal="center"/>
    </xf>
    <xf numFmtId="166" fontId="17" fillId="0" borderId="0" xfId="0" applyNumberFormat="1" applyFont="1" applyFill="1" applyBorder="1" applyAlignment="1" applyProtection="1">
      <alignment horizontal="center"/>
    </xf>
    <xf numFmtId="166" fontId="16" fillId="0" borderId="0" xfId="0" applyNumberFormat="1" applyFont="1" applyFill="1" applyBorder="1" applyAlignment="1" applyProtection="1">
      <alignment horizontal="center"/>
    </xf>
    <xf numFmtId="9" fontId="13" fillId="0" borderId="0" xfId="18" applyFont="1" applyFill="1" applyBorder="1" applyAlignment="1" applyProtection="1">
      <alignment horizontal="center"/>
    </xf>
    <xf numFmtId="9" fontId="7" fillId="0" borderId="0" xfId="18" applyFont="1" applyFill="1" applyBorder="1" applyAlignment="1" applyProtection="1">
      <alignment horizontal="center"/>
    </xf>
    <xf numFmtId="9" fontId="14" fillId="0" borderId="0" xfId="18" applyFont="1" applyFill="1" applyBorder="1" applyAlignment="1" applyProtection="1">
      <alignment horizontal="center"/>
    </xf>
    <xf numFmtId="9" fontId="0" fillId="0" borderId="0" xfId="18" applyFont="1"/>
    <xf numFmtId="44" fontId="19" fillId="10" borderId="0" xfId="19" applyNumberFormat="1" applyBorder="1" applyAlignment="1" applyProtection="1">
      <alignment horizontal="center"/>
    </xf>
    <xf numFmtId="0" fontId="19" fillId="10" borderId="0" xfId="19"/>
  </cellXfs>
  <cellStyles count="20">
    <cellStyle name="Currency 2" xfId="17"/>
    <cellStyle name="Excel Built-in 40% - Accent3" xfId="2"/>
    <cellStyle name="Excel Built-in 60% - Accent5" xfId="3"/>
    <cellStyle name="Excel Built-in Accent1" xfId="4"/>
    <cellStyle name="Excel Built-in Accent2" xfId="5"/>
    <cellStyle name="Excel Built-in Accent5" xfId="6"/>
    <cellStyle name="Excel Built-in Accent6" xfId="7"/>
    <cellStyle name="Excel Built-in Comma" xfId="8"/>
    <cellStyle name="Excel Built-in Currency" xfId="9"/>
    <cellStyle name="Excel Built-in Good" xfId="10"/>
    <cellStyle name="Excel Built-in Normal" xfId="11"/>
    <cellStyle name="Excel Built-in Percent" xfId="12"/>
    <cellStyle name="Good" xfId="19" builtinId="26"/>
    <cellStyle name="Heading" xfId="13"/>
    <cellStyle name="Heading1" xfId="14"/>
    <cellStyle name="Normal" xfId="0" builtinId="0"/>
    <cellStyle name="Normal 2" xfId="1"/>
    <cellStyle name="Percent" xfId="18" builtinId="5"/>
    <cellStyle name="Result" xfId="15"/>
    <cellStyle name="Result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tabSelected="1" workbookViewId="0">
      <selection activeCell="H20" sqref="H20"/>
    </sheetView>
  </sheetViews>
  <sheetFormatPr defaultRowHeight="15" x14ac:dyDescent="0.25"/>
  <cols>
    <col min="1" max="1" width="8.140625" bestFit="1" customWidth="1"/>
    <col min="2" max="2" width="9.42578125" bestFit="1" customWidth="1"/>
    <col min="3" max="3" width="9.5703125" bestFit="1" customWidth="1"/>
    <col min="4" max="4" width="10.85546875" bestFit="1" customWidth="1"/>
    <col min="5" max="5" width="8" bestFit="1" customWidth="1"/>
    <col min="6" max="6" width="8.7109375" bestFit="1" customWidth="1"/>
    <col min="7" max="7" width="12.85546875" bestFit="1" customWidth="1"/>
    <col min="8" max="8" width="13.85546875" bestFit="1" customWidth="1"/>
    <col min="9" max="9" width="15.140625" bestFit="1" customWidth="1"/>
    <col min="10" max="10" width="1.28515625" customWidth="1"/>
    <col min="11" max="11" width="11.85546875" style="29" bestFit="1" customWidth="1"/>
    <col min="13" max="13" width="1.28515625" customWidth="1"/>
    <col min="14" max="14" width="4.28515625" bestFit="1" customWidth="1"/>
    <col min="15" max="15" width="3.5703125" bestFit="1" customWidth="1"/>
    <col min="16" max="16" width="3.7109375" bestFit="1" customWidth="1"/>
    <col min="17" max="17" width="8.42578125" style="27" bestFit="1" customWidth="1"/>
    <col min="18" max="18" width="1.28515625" customWidth="1"/>
    <col min="19" max="19" width="4.28515625" bestFit="1" customWidth="1"/>
    <col min="20" max="20" width="3.5703125" bestFit="1" customWidth="1"/>
    <col min="21" max="21" width="3.7109375" bestFit="1" customWidth="1"/>
    <col min="22" max="22" width="8.42578125" style="27" bestFit="1" customWidth="1"/>
    <col min="23" max="23" width="1.28515625" customWidth="1"/>
    <col min="24" max="24" width="4.28515625" bestFit="1" customWidth="1"/>
    <col min="25" max="25" width="3.5703125" bestFit="1" customWidth="1"/>
    <col min="26" max="26" width="3.7109375" bestFit="1" customWidth="1"/>
    <col min="27" max="27" width="8.42578125" style="27" bestFit="1" customWidth="1"/>
    <col min="28" max="28" width="1.28515625" customWidth="1"/>
    <col min="29" max="29" width="4.28515625" bestFit="1" customWidth="1"/>
    <col min="30" max="30" width="3.5703125" bestFit="1" customWidth="1"/>
    <col min="31" max="31" width="3.7109375" bestFit="1" customWidth="1"/>
    <col min="32" max="32" width="8.42578125" style="27" bestFit="1" customWidth="1"/>
    <col min="33" max="33" width="1.28515625" customWidth="1"/>
    <col min="34" max="34" width="4.28515625" bestFit="1" customWidth="1"/>
    <col min="35" max="35" width="3.5703125" bestFit="1" customWidth="1"/>
    <col min="36" max="36" width="3.7109375" bestFit="1" customWidth="1"/>
    <col min="37" max="37" width="8.42578125" style="27" bestFit="1" customWidth="1"/>
  </cols>
  <sheetData>
    <row r="1" spans="1:37" ht="18.75" x14ac:dyDescent="0.3">
      <c r="A1" s="9"/>
      <c r="B1" s="8"/>
      <c r="C1" s="7"/>
      <c r="D1" s="6"/>
      <c r="E1" s="7"/>
      <c r="F1" s="5"/>
      <c r="G1" s="4"/>
      <c r="H1" s="7"/>
      <c r="I1" s="4"/>
      <c r="J1" s="3"/>
      <c r="K1" s="28" t="s">
        <v>0</v>
      </c>
      <c r="L1" s="2"/>
      <c r="M1" s="1"/>
      <c r="N1" s="22" t="s">
        <v>1</v>
      </c>
      <c r="O1" s="22"/>
      <c r="P1" s="22"/>
      <c r="Q1" s="22"/>
      <c r="R1" s="13"/>
      <c r="S1" s="22" t="s">
        <v>2</v>
      </c>
      <c r="T1" s="22"/>
      <c r="U1" s="22"/>
      <c r="V1" s="22"/>
      <c r="W1" s="13"/>
      <c r="X1" s="23" t="s">
        <v>3</v>
      </c>
      <c r="Y1" s="23"/>
      <c r="Z1" s="23"/>
      <c r="AA1" s="23"/>
      <c r="AB1" s="13"/>
      <c r="AC1" s="23" t="s">
        <v>4</v>
      </c>
      <c r="AD1" s="23"/>
      <c r="AE1" s="23"/>
      <c r="AF1" s="23"/>
      <c r="AG1" s="1"/>
      <c r="AH1" s="23" t="s">
        <v>5</v>
      </c>
      <c r="AI1" s="23"/>
      <c r="AJ1" s="23"/>
      <c r="AK1" s="23"/>
    </row>
    <row r="2" spans="1:37" ht="18.75" x14ac:dyDescent="0.3">
      <c r="A2" s="14" t="s">
        <v>6</v>
      </c>
      <c r="B2" s="15" t="s">
        <v>7</v>
      </c>
      <c r="C2" s="7" t="s">
        <v>8</v>
      </c>
      <c r="D2" s="6" t="s">
        <v>9</v>
      </c>
      <c r="E2" s="7" t="s">
        <v>10</v>
      </c>
      <c r="F2" s="5" t="s">
        <v>11</v>
      </c>
      <c r="G2" s="4" t="s">
        <v>12</v>
      </c>
      <c r="H2" s="7" t="s">
        <v>13</v>
      </c>
      <c r="I2" s="4" t="s">
        <v>14</v>
      </c>
      <c r="J2" s="3"/>
      <c r="K2" s="28" t="s">
        <v>15</v>
      </c>
      <c r="L2" s="2" t="s">
        <v>16</v>
      </c>
      <c r="M2" s="1"/>
      <c r="N2" s="16" t="s">
        <v>17</v>
      </c>
      <c r="O2" s="16" t="s">
        <v>18</v>
      </c>
      <c r="P2" s="16" t="s">
        <v>19</v>
      </c>
      <c r="Q2" s="24" t="s">
        <v>20</v>
      </c>
      <c r="R2" s="13"/>
      <c r="S2" s="16" t="s">
        <v>17</v>
      </c>
      <c r="T2" s="16" t="s">
        <v>18</v>
      </c>
      <c r="U2" s="16" t="s">
        <v>19</v>
      </c>
      <c r="V2" s="24" t="s">
        <v>20</v>
      </c>
      <c r="W2" s="13"/>
      <c r="X2" s="16" t="s">
        <v>17</v>
      </c>
      <c r="Y2" s="16" t="s">
        <v>18</v>
      </c>
      <c r="Z2" s="16" t="s">
        <v>19</v>
      </c>
      <c r="AA2" s="24" t="s">
        <v>20</v>
      </c>
      <c r="AB2" s="13"/>
      <c r="AC2" s="16" t="s">
        <v>17</v>
      </c>
      <c r="AD2" s="16" t="s">
        <v>18</v>
      </c>
      <c r="AE2" s="16" t="s">
        <v>19</v>
      </c>
      <c r="AF2" s="24" t="s">
        <v>20</v>
      </c>
      <c r="AG2" s="1"/>
      <c r="AH2" s="16" t="s">
        <v>17</v>
      </c>
      <c r="AI2" s="16" t="s">
        <v>18</v>
      </c>
      <c r="AJ2" s="16" t="s">
        <v>19</v>
      </c>
      <c r="AK2" s="24" t="s">
        <v>20</v>
      </c>
    </row>
    <row r="3" spans="1:37" x14ac:dyDescent="0.25">
      <c r="A3" s="11"/>
      <c r="B3" s="11"/>
      <c r="C3" s="11"/>
      <c r="D3" s="11"/>
      <c r="E3" s="11"/>
      <c r="F3" s="12"/>
      <c r="G3" s="11"/>
      <c r="H3" s="11"/>
      <c r="I3" s="11">
        <v>0</v>
      </c>
      <c r="J3" s="10"/>
      <c r="K3" s="28">
        <v>1</v>
      </c>
      <c r="L3" s="11"/>
      <c r="M3" s="10"/>
      <c r="N3" s="11"/>
      <c r="O3" s="11"/>
      <c r="P3" s="11"/>
      <c r="Q3" s="25"/>
      <c r="R3" s="10"/>
      <c r="S3" s="11"/>
      <c r="T3" s="11"/>
      <c r="U3" s="11"/>
      <c r="V3" s="25"/>
      <c r="W3" s="10"/>
      <c r="X3" s="11"/>
      <c r="Y3" s="11"/>
      <c r="Z3" s="11"/>
      <c r="AA3" s="25"/>
      <c r="AB3" s="10"/>
      <c r="AC3" s="11"/>
      <c r="AD3" s="11"/>
      <c r="AE3" s="11"/>
      <c r="AF3" s="25"/>
      <c r="AG3" s="10"/>
      <c r="AH3" s="11"/>
      <c r="AI3" s="11"/>
      <c r="AJ3" s="11"/>
      <c r="AK3" s="25"/>
    </row>
    <row r="4" spans="1:37" x14ac:dyDescent="0.25">
      <c r="A4" s="11"/>
      <c r="B4" s="11"/>
      <c r="C4" s="11"/>
      <c r="D4" s="11"/>
      <c r="E4" s="11">
        <v>-110</v>
      </c>
      <c r="F4" s="12">
        <v>10</v>
      </c>
      <c r="G4" s="17">
        <f t="shared" ref="G4:G16" si="0">IF(E4&lt;0,(-100/E4*F4),IF(E4&gt;0,(E4/100*F4)))</f>
        <v>9.0909090909090899</v>
      </c>
      <c r="H4" s="11" t="s">
        <v>17</v>
      </c>
      <c r="I4" s="17">
        <f t="shared" ref="I4:I16" si="1">I3-IF(H4="W",IF(F4&lt;G4,F4,G4),IF(F4&gt;G4,G4,F4))</f>
        <v>-9.0909090909090899</v>
      </c>
      <c r="J4" s="10"/>
      <c r="K4" s="28">
        <f t="shared" ref="K4:K16" si="2">K3+IF(H4="L",-F4,IF(H4="P","",IF(H4="W",IF(E4&lt;0,(-100/E4*F4),IF(E4&gt;0,(E4/100*F4))),-F4)))</f>
        <v>10.09090909090909</v>
      </c>
      <c r="L4" s="18">
        <f>K4/10</f>
        <v>1.009090909090909</v>
      </c>
      <c r="M4" s="10"/>
      <c r="N4" s="19">
        <f t="shared" ref="N4:N16" si="3">IF(B4="NFL",IF(H4="W",N3+1,N3+0),N3+0)</f>
        <v>0</v>
      </c>
      <c r="O4" s="19">
        <f t="shared" ref="O4:O16" si="4">IF(B4="NFL",IF(H4="L",O3+1,O3+0),O3+0)</f>
        <v>0</v>
      </c>
      <c r="P4" s="19">
        <f t="shared" ref="P4:P16" si="5">IF(B4="NFL",IF(H4="P",P3+1,P3+0),P3+0)</f>
        <v>0</v>
      </c>
      <c r="Q4" s="25"/>
      <c r="R4" s="10"/>
      <c r="S4" s="19">
        <f t="shared" ref="S4:S16" si="6">IF(B4="CFB",IF(H4="W",S3+1,S3+0),S3+0)</f>
        <v>0</v>
      </c>
      <c r="T4" s="19">
        <f t="shared" ref="T4:T16" si="7">IF(B4="CFB",IF(H4="L",T3+1,T3+0),T3+0)</f>
        <v>0</v>
      </c>
      <c r="U4" s="19">
        <f t="shared" ref="U4:U16" si="8">IF(B4="CFB",IF(H4="P",U3+1,U3+0),U3+0)</f>
        <v>0</v>
      </c>
      <c r="V4" s="25"/>
      <c r="W4" s="10"/>
      <c r="X4" s="19">
        <f t="shared" ref="X4:X16" si="9">IF(B4="MLB",IF(H4="W",X3+1,X3+0),X3+0)</f>
        <v>0</v>
      </c>
      <c r="Y4" s="19">
        <f t="shared" ref="Y4:Y16" si="10">IF(B4="MLB",IF(H4="L",Y3+1,Y3+0),Y3+0)</f>
        <v>0</v>
      </c>
      <c r="Z4" s="19">
        <f t="shared" ref="Z4:Z16" si="11">IF(B4="MLB",IF(H4="P",Z3+1,Z3+0),Z3+0)</f>
        <v>0</v>
      </c>
      <c r="AA4" s="25"/>
      <c r="AB4" s="10"/>
      <c r="AC4" s="19">
        <f t="shared" ref="AC4:AC16" si="12">IF(B4="NBA",IF(H4="W",AC3+1,AC3+0),AC3+0)</f>
        <v>0</v>
      </c>
      <c r="AD4" s="19">
        <f t="shared" ref="AD4:AD16" si="13">IF(B4="NBA",IF(H4="L",AD3+1,AD3+0),AD3+0)</f>
        <v>0</v>
      </c>
      <c r="AE4" s="19">
        <f t="shared" ref="AE4:AE16" si="14">IF(B4="NBA",IF(H4="P",AE3+1,AE3+0),AE3+0)</f>
        <v>0</v>
      </c>
      <c r="AF4" s="25"/>
      <c r="AG4" s="10"/>
      <c r="AH4" s="19">
        <f t="shared" ref="AH4:AH16" si="15">IF(B4="Parlay",IF(H4="W",AH3+1,AH3+0),AH3+0)</f>
        <v>0</v>
      </c>
      <c r="AI4" s="19">
        <f t="shared" ref="AI4:AI16" si="16">IF(B4="Parlay",IF(H4="L",AI3+1,AI3+0),AI3+0)</f>
        <v>0</v>
      </c>
      <c r="AJ4" s="19">
        <f t="shared" ref="AJ4:AJ16" si="17">IF(B4="Parlay",IF(H4="P",AJ3+1,AJ3+0),AJ3+0)</f>
        <v>0</v>
      </c>
      <c r="AK4" s="25"/>
    </row>
    <row r="5" spans="1:37" x14ac:dyDescent="0.25">
      <c r="A5" s="11"/>
      <c r="B5" s="11"/>
      <c r="C5" s="11"/>
      <c r="D5" s="11"/>
      <c r="E5" s="11">
        <v>-110</v>
      </c>
      <c r="F5" s="12">
        <v>10</v>
      </c>
      <c r="G5" s="17">
        <f t="shared" si="0"/>
        <v>9.0909090909090899</v>
      </c>
      <c r="H5" s="11" t="s">
        <v>17</v>
      </c>
      <c r="I5" s="17">
        <f t="shared" si="1"/>
        <v>-18.18181818181818</v>
      </c>
      <c r="J5" s="10"/>
      <c r="K5" s="28">
        <f t="shared" si="2"/>
        <v>19.18181818181818</v>
      </c>
      <c r="L5" s="18">
        <f t="shared" ref="L5:L16" si="18">K5/10</f>
        <v>1.918181818181818</v>
      </c>
      <c r="M5" s="10"/>
      <c r="N5" s="19">
        <f t="shared" si="3"/>
        <v>0</v>
      </c>
      <c r="O5" s="19">
        <f t="shared" si="4"/>
        <v>0</v>
      </c>
      <c r="P5" s="19">
        <f t="shared" si="5"/>
        <v>0</v>
      </c>
      <c r="Q5" s="25"/>
      <c r="R5" s="10"/>
      <c r="S5" s="19">
        <f t="shared" si="6"/>
        <v>0</v>
      </c>
      <c r="T5" s="19">
        <f t="shared" si="7"/>
        <v>0</v>
      </c>
      <c r="U5" s="19">
        <f t="shared" si="8"/>
        <v>0</v>
      </c>
      <c r="V5" s="25"/>
      <c r="W5" s="10"/>
      <c r="X5" s="19">
        <f t="shared" si="9"/>
        <v>0</v>
      </c>
      <c r="Y5" s="19">
        <f t="shared" si="10"/>
        <v>0</v>
      </c>
      <c r="Z5" s="19">
        <f t="shared" si="11"/>
        <v>0</v>
      </c>
      <c r="AA5" s="25"/>
      <c r="AB5" s="10"/>
      <c r="AC5" s="19">
        <f t="shared" si="12"/>
        <v>0</v>
      </c>
      <c r="AD5" s="19">
        <f t="shared" si="13"/>
        <v>0</v>
      </c>
      <c r="AE5" s="19">
        <f t="shared" si="14"/>
        <v>0</v>
      </c>
      <c r="AF5" s="25"/>
      <c r="AG5" s="10"/>
      <c r="AH5" s="19">
        <f t="shared" si="15"/>
        <v>0</v>
      </c>
      <c r="AI5" s="19">
        <f t="shared" si="16"/>
        <v>0</v>
      </c>
      <c r="AJ5" s="19">
        <f t="shared" si="17"/>
        <v>0</v>
      </c>
      <c r="AK5" s="25"/>
    </row>
    <row r="6" spans="1:37" x14ac:dyDescent="0.25">
      <c r="A6" s="11"/>
      <c r="B6" s="11"/>
      <c r="C6" s="11"/>
      <c r="D6" s="11"/>
      <c r="E6" s="11">
        <v>-110</v>
      </c>
      <c r="F6" s="12">
        <v>10</v>
      </c>
      <c r="G6" s="17">
        <f t="shared" si="0"/>
        <v>9.0909090909090899</v>
      </c>
      <c r="H6" s="11" t="s">
        <v>18</v>
      </c>
      <c r="I6" s="17">
        <f t="shared" si="1"/>
        <v>-27.27272727272727</v>
      </c>
      <c r="J6" s="10"/>
      <c r="K6" s="28">
        <f t="shared" si="2"/>
        <v>9.1818181818181799</v>
      </c>
      <c r="L6" s="18">
        <f t="shared" si="18"/>
        <v>0.91818181818181799</v>
      </c>
      <c r="M6" s="10"/>
      <c r="N6" s="19">
        <f t="shared" si="3"/>
        <v>0</v>
      </c>
      <c r="O6" s="19">
        <f t="shared" si="4"/>
        <v>0</v>
      </c>
      <c r="P6" s="19">
        <f t="shared" si="5"/>
        <v>0</v>
      </c>
      <c r="Q6" s="25"/>
      <c r="R6" s="10"/>
      <c r="S6" s="19">
        <f t="shared" si="6"/>
        <v>0</v>
      </c>
      <c r="T6" s="19">
        <f t="shared" si="7"/>
        <v>0</v>
      </c>
      <c r="U6" s="19">
        <f t="shared" si="8"/>
        <v>0</v>
      </c>
      <c r="V6" s="25"/>
      <c r="W6" s="10"/>
      <c r="X6" s="19">
        <f t="shared" si="9"/>
        <v>0</v>
      </c>
      <c r="Y6" s="19">
        <f t="shared" si="10"/>
        <v>0</v>
      </c>
      <c r="Z6" s="19">
        <f t="shared" si="11"/>
        <v>0</v>
      </c>
      <c r="AA6" s="25"/>
      <c r="AB6" s="10"/>
      <c r="AC6" s="19">
        <f t="shared" si="12"/>
        <v>0</v>
      </c>
      <c r="AD6" s="19">
        <f t="shared" si="13"/>
        <v>0</v>
      </c>
      <c r="AE6" s="19">
        <f t="shared" si="14"/>
        <v>0</v>
      </c>
      <c r="AF6" s="25"/>
      <c r="AG6" s="10"/>
      <c r="AH6" s="19">
        <f t="shared" si="15"/>
        <v>0</v>
      </c>
      <c r="AI6" s="19">
        <f t="shared" si="16"/>
        <v>0</v>
      </c>
      <c r="AJ6" s="19">
        <f t="shared" si="17"/>
        <v>0</v>
      </c>
      <c r="AK6" s="25"/>
    </row>
    <row r="7" spans="1:37" x14ac:dyDescent="0.25">
      <c r="A7" s="11"/>
      <c r="B7" s="11"/>
      <c r="C7" s="11"/>
      <c r="D7" s="11"/>
      <c r="E7" s="11">
        <v>-110</v>
      </c>
      <c r="F7" s="12">
        <v>10</v>
      </c>
      <c r="G7" s="17">
        <f t="shared" si="0"/>
        <v>9.0909090909090899</v>
      </c>
      <c r="H7" s="11" t="s">
        <v>17</v>
      </c>
      <c r="I7" s="17">
        <f t="shared" si="1"/>
        <v>-36.36363636363636</v>
      </c>
      <c r="J7" s="10"/>
      <c r="K7" s="28">
        <f t="shared" si="2"/>
        <v>18.27272727272727</v>
      </c>
      <c r="L7" s="18">
        <f t="shared" si="18"/>
        <v>1.8272727272727269</v>
      </c>
      <c r="M7" s="10"/>
      <c r="N7" s="19">
        <f t="shared" si="3"/>
        <v>0</v>
      </c>
      <c r="O7" s="19">
        <f t="shared" si="4"/>
        <v>0</v>
      </c>
      <c r="P7" s="19">
        <f t="shared" si="5"/>
        <v>0</v>
      </c>
      <c r="Q7" s="25"/>
      <c r="R7" s="10"/>
      <c r="S7" s="19">
        <f t="shared" si="6"/>
        <v>0</v>
      </c>
      <c r="T7" s="19">
        <f t="shared" si="7"/>
        <v>0</v>
      </c>
      <c r="U7" s="19">
        <f t="shared" si="8"/>
        <v>0</v>
      </c>
      <c r="V7" s="25"/>
      <c r="W7" s="10"/>
      <c r="X7" s="19">
        <f t="shared" si="9"/>
        <v>0</v>
      </c>
      <c r="Y7" s="19">
        <f t="shared" si="10"/>
        <v>0</v>
      </c>
      <c r="Z7" s="19">
        <f t="shared" si="11"/>
        <v>0</v>
      </c>
      <c r="AA7" s="25"/>
      <c r="AB7" s="10"/>
      <c r="AC7" s="19">
        <f t="shared" si="12"/>
        <v>0</v>
      </c>
      <c r="AD7" s="19">
        <f t="shared" si="13"/>
        <v>0</v>
      </c>
      <c r="AE7" s="19">
        <f t="shared" si="14"/>
        <v>0</v>
      </c>
      <c r="AF7" s="25"/>
      <c r="AG7" s="10"/>
      <c r="AH7" s="19">
        <f t="shared" si="15"/>
        <v>0</v>
      </c>
      <c r="AI7" s="19">
        <f t="shared" si="16"/>
        <v>0</v>
      </c>
      <c r="AJ7" s="19">
        <f t="shared" si="17"/>
        <v>0</v>
      </c>
      <c r="AK7" s="25"/>
    </row>
    <row r="8" spans="1:37" x14ac:dyDescent="0.25">
      <c r="A8" s="11"/>
      <c r="B8" s="11"/>
      <c r="C8" s="11"/>
      <c r="D8" s="11"/>
      <c r="E8" s="11">
        <v>-110</v>
      </c>
      <c r="F8" s="12">
        <v>10</v>
      </c>
      <c r="G8" s="17">
        <f t="shared" si="0"/>
        <v>9.0909090909090899</v>
      </c>
      <c r="H8" s="11" t="s">
        <v>17</v>
      </c>
      <c r="I8" s="17">
        <f t="shared" si="1"/>
        <v>-45.454545454545453</v>
      </c>
      <c r="J8" s="10"/>
      <c r="K8" s="28">
        <f t="shared" si="2"/>
        <v>27.36363636363636</v>
      </c>
      <c r="L8" s="18">
        <f t="shared" si="18"/>
        <v>2.7363636363636359</v>
      </c>
      <c r="M8" s="10"/>
      <c r="N8" s="19">
        <f t="shared" si="3"/>
        <v>0</v>
      </c>
      <c r="O8" s="19">
        <f t="shared" si="4"/>
        <v>0</v>
      </c>
      <c r="P8" s="19">
        <f t="shared" si="5"/>
        <v>0</v>
      </c>
      <c r="Q8" s="25"/>
      <c r="R8" s="10"/>
      <c r="S8" s="19">
        <f t="shared" si="6"/>
        <v>0</v>
      </c>
      <c r="T8" s="19">
        <f t="shared" si="7"/>
        <v>0</v>
      </c>
      <c r="U8" s="19">
        <f t="shared" si="8"/>
        <v>0</v>
      </c>
      <c r="V8" s="25"/>
      <c r="W8" s="10"/>
      <c r="X8" s="19">
        <f t="shared" si="9"/>
        <v>0</v>
      </c>
      <c r="Y8" s="19">
        <f t="shared" si="10"/>
        <v>0</v>
      </c>
      <c r="Z8" s="19">
        <f t="shared" si="11"/>
        <v>0</v>
      </c>
      <c r="AA8" s="25"/>
      <c r="AB8" s="10"/>
      <c r="AC8" s="19">
        <f t="shared" si="12"/>
        <v>0</v>
      </c>
      <c r="AD8" s="19">
        <f t="shared" si="13"/>
        <v>0</v>
      </c>
      <c r="AE8" s="19">
        <f t="shared" si="14"/>
        <v>0</v>
      </c>
      <c r="AF8" s="25"/>
      <c r="AG8" s="10"/>
      <c r="AH8" s="19">
        <f t="shared" si="15"/>
        <v>0</v>
      </c>
      <c r="AI8" s="19">
        <f t="shared" si="16"/>
        <v>0</v>
      </c>
      <c r="AJ8" s="19">
        <f t="shared" si="17"/>
        <v>0</v>
      </c>
      <c r="AK8" s="25"/>
    </row>
    <row r="9" spans="1:37" x14ac:dyDescent="0.25">
      <c r="A9" s="11"/>
      <c r="B9" s="11"/>
      <c r="C9" s="11"/>
      <c r="D9" s="11"/>
      <c r="E9" s="11">
        <v>-110</v>
      </c>
      <c r="F9" s="12">
        <v>10</v>
      </c>
      <c r="G9" s="17">
        <f t="shared" si="0"/>
        <v>9.0909090909090899</v>
      </c>
      <c r="H9" s="11" t="s">
        <v>18</v>
      </c>
      <c r="I9" s="17">
        <f t="shared" si="1"/>
        <v>-54.545454545454547</v>
      </c>
      <c r="J9" s="10"/>
      <c r="K9" s="28">
        <f t="shared" si="2"/>
        <v>17.36363636363636</v>
      </c>
      <c r="L9" s="18">
        <f t="shared" si="18"/>
        <v>1.7363636363636359</v>
      </c>
      <c r="M9" s="10"/>
      <c r="N9" s="19">
        <f t="shared" si="3"/>
        <v>0</v>
      </c>
      <c r="O9" s="19">
        <f t="shared" si="4"/>
        <v>0</v>
      </c>
      <c r="P9" s="19">
        <f t="shared" si="5"/>
        <v>0</v>
      </c>
      <c r="Q9" s="25"/>
      <c r="R9" s="10"/>
      <c r="S9" s="19">
        <f t="shared" si="6"/>
        <v>0</v>
      </c>
      <c r="T9" s="19">
        <f t="shared" si="7"/>
        <v>0</v>
      </c>
      <c r="U9" s="19">
        <f t="shared" si="8"/>
        <v>0</v>
      </c>
      <c r="V9" s="25"/>
      <c r="W9" s="10"/>
      <c r="X9" s="19">
        <f t="shared" si="9"/>
        <v>0</v>
      </c>
      <c r="Y9" s="19">
        <f t="shared" si="10"/>
        <v>0</v>
      </c>
      <c r="Z9" s="19">
        <f t="shared" si="11"/>
        <v>0</v>
      </c>
      <c r="AA9" s="25"/>
      <c r="AB9" s="10"/>
      <c r="AC9" s="19">
        <f t="shared" si="12"/>
        <v>0</v>
      </c>
      <c r="AD9" s="19">
        <f t="shared" si="13"/>
        <v>0</v>
      </c>
      <c r="AE9" s="19">
        <f t="shared" si="14"/>
        <v>0</v>
      </c>
      <c r="AF9" s="25"/>
      <c r="AG9" s="10"/>
      <c r="AH9" s="19">
        <f t="shared" si="15"/>
        <v>0</v>
      </c>
      <c r="AI9" s="19">
        <f t="shared" si="16"/>
        <v>0</v>
      </c>
      <c r="AJ9" s="19">
        <f t="shared" si="17"/>
        <v>0</v>
      </c>
      <c r="AK9" s="25"/>
    </row>
    <row r="10" spans="1:37" x14ac:dyDescent="0.25">
      <c r="A10" s="11"/>
      <c r="B10" s="11"/>
      <c r="C10" s="11"/>
      <c r="D10" s="11"/>
      <c r="E10" s="11">
        <v>-110</v>
      </c>
      <c r="F10" s="12">
        <v>10</v>
      </c>
      <c r="G10" s="17">
        <f t="shared" si="0"/>
        <v>9.0909090909090899</v>
      </c>
      <c r="H10" s="11" t="s">
        <v>17</v>
      </c>
      <c r="I10" s="17">
        <f t="shared" si="1"/>
        <v>-63.63636363636364</v>
      </c>
      <c r="J10" s="10"/>
      <c r="K10" s="28">
        <f t="shared" si="2"/>
        <v>26.45454545454545</v>
      </c>
      <c r="L10" s="18">
        <f t="shared" si="18"/>
        <v>2.6454545454545451</v>
      </c>
      <c r="M10" s="10"/>
      <c r="N10" s="19">
        <f t="shared" si="3"/>
        <v>0</v>
      </c>
      <c r="O10" s="19">
        <f t="shared" si="4"/>
        <v>0</v>
      </c>
      <c r="P10" s="19">
        <f t="shared" si="5"/>
        <v>0</v>
      </c>
      <c r="Q10" s="25"/>
      <c r="R10" s="10"/>
      <c r="S10" s="19">
        <f t="shared" si="6"/>
        <v>0</v>
      </c>
      <c r="T10" s="19">
        <f t="shared" si="7"/>
        <v>0</v>
      </c>
      <c r="U10" s="19">
        <f t="shared" si="8"/>
        <v>0</v>
      </c>
      <c r="V10" s="25"/>
      <c r="W10" s="10"/>
      <c r="X10" s="19">
        <f t="shared" si="9"/>
        <v>0</v>
      </c>
      <c r="Y10" s="19">
        <f t="shared" si="10"/>
        <v>0</v>
      </c>
      <c r="Z10" s="19">
        <f t="shared" si="11"/>
        <v>0</v>
      </c>
      <c r="AA10" s="25"/>
      <c r="AB10" s="10"/>
      <c r="AC10" s="19">
        <f t="shared" si="12"/>
        <v>0</v>
      </c>
      <c r="AD10" s="19">
        <f t="shared" si="13"/>
        <v>0</v>
      </c>
      <c r="AE10" s="19">
        <f t="shared" si="14"/>
        <v>0</v>
      </c>
      <c r="AF10" s="25"/>
      <c r="AG10" s="10"/>
      <c r="AH10" s="19">
        <f t="shared" si="15"/>
        <v>0</v>
      </c>
      <c r="AI10" s="19">
        <f t="shared" si="16"/>
        <v>0</v>
      </c>
      <c r="AJ10" s="19">
        <f t="shared" si="17"/>
        <v>0</v>
      </c>
      <c r="AK10" s="25"/>
    </row>
    <row r="11" spans="1:37" x14ac:dyDescent="0.25">
      <c r="A11" s="11"/>
      <c r="B11" s="11"/>
      <c r="C11" s="11"/>
      <c r="D11" s="11"/>
      <c r="E11" s="11">
        <v>-110</v>
      </c>
      <c r="F11" s="12">
        <v>10</v>
      </c>
      <c r="G11" s="17">
        <f t="shared" si="0"/>
        <v>9.0909090909090899</v>
      </c>
      <c r="H11" s="11" t="s">
        <v>17</v>
      </c>
      <c r="I11" s="17">
        <f t="shared" si="1"/>
        <v>-72.727272727272734</v>
      </c>
      <c r="J11" s="10"/>
      <c r="K11" s="28">
        <f t="shared" si="2"/>
        <v>35.54545454545454</v>
      </c>
      <c r="L11" s="18">
        <f t="shared" si="18"/>
        <v>3.5545454545454538</v>
      </c>
      <c r="M11" s="10"/>
      <c r="N11" s="19">
        <f t="shared" si="3"/>
        <v>0</v>
      </c>
      <c r="O11" s="19">
        <f t="shared" si="4"/>
        <v>0</v>
      </c>
      <c r="P11" s="19">
        <f t="shared" si="5"/>
        <v>0</v>
      </c>
      <c r="Q11" s="25"/>
      <c r="R11" s="10"/>
      <c r="S11" s="19">
        <f t="shared" si="6"/>
        <v>0</v>
      </c>
      <c r="T11" s="19">
        <f t="shared" si="7"/>
        <v>0</v>
      </c>
      <c r="U11" s="19">
        <f t="shared" si="8"/>
        <v>0</v>
      </c>
      <c r="V11" s="25"/>
      <c r="W11" s="10"/>
      <c r="X11" s="19">
        <f t="shared" si="9"/>
        <v>0</v>
      </c>
      <c r="Y11" s="19">
        <f t="shared" si="10"/>
        <v>0</v>
      </c>
      <c r="Z11" s="19">
        <f t="shared" si="11"/>
        <v>0</v>
      </c>
      <c r="AA11" s="25"/>
      <c r="AB11" s="10"/>
      <c r="AC11" s="19">
        <f t="shared" si="12"/>
        <v>0</v>
      </c>
      <c r="AD11" s="19">
        <f t="shared" si="13"/>
        <v>0</v>
      </c>
      <c r="AE11" s="19">
        <f t="shared" si="14"/>
        <v>0</v>
      </c>
      <c r="AF11" s="25"/>
      <c r="AG11" s="10"/>
      <c r="AH11" s="19">
        <f t="shared" si="15"/>
        <v>0</v>
      </c>
      <c r="AI11" s="19">
        <f t="shared" si="16"/>
        <v>0</v>
      </c>
      <c r="AJ11" s="19">
        <f t="shared" si="17"/>
        <v>0</v>
      </c>
      <c r="AK11" s="25"/>
    </row>
    <row r="12" spans="1:37" x14ac:dyDescent="0.25">
      <c r="A12" s="11"/>
      <c r="B12" s="11"/>
      <c r="C12" s="11"/>
      <c r="D12" s="11"/>
      <c r="E12" s="11">
        <v>-110</v>
      </c>
      <c r="F12" s="12">
        <v>10</v>
      </c>
      <c r="G12" s="17">
        <f t="shared" si="0"/>
        <v>9.0909090909090899</v>
      </c>
      <c r="H12" s="11" t="s">
        <v>17</v>
      </c>
      <c r="I12" s="17">
        <f t="shared" si="1"/>
        <v>-81.818181818181827</v>
      </c>
      <c r="J12" s="10"/>
      <c r="K12" s="28">
        <f t="shared" si="2"/>
        <v>44.636363636363626</v>
      </c>
      <c r="L12" s="18">
        <f t="shared" si="18"/>
        <v>4.463636363636363</v>
      </c>
      <c r="M12" s="10"/>
      <c r="N12" s="19">
        <f t="shared" si="3"/>
        <v>0</v>
      </c>
      <c r="O12" s="19">
        <f t="shared" si="4"/>
        <v>0</v>
      </c>
      <c r="P12" s="19">
        <f t="shared" si="5"/>
        <v>0</v>
      </c>
      <c r="Q12" s="25"/>
      <c r="R12" s="10"/>
      <c r="S12" s="19">
        <f t="shared" si="6"/>
        <v>0</v>
      </c>
      <c r="T12" s="19">
        <f t="shared" si="7"/>
        <v>0</v>
      </c>
      <c r="U12" s="19">
        <f t="shared" si="8"/>
        <v>0</v>
      </c>
      <c r="V12" s="25"/>
      <c r="W12" s="10"/>
      <c r="X12" s="19">
        <f t="shared" si="9"/>
        <v>0</v>
      </c>
      <c r="Y12" s="19">
        <f t="shared" si="10"/>
        <v>0</v>
      </c>
      <c r="Z12" s="19">
        <f t="shared" si="11"/>
        <v>0</v>
      </c>
      <c r="AA12" s="25"/>
      <c r="AB12" s="10"/>
      <c r="AC12" s="19">
        <f t="shared" si="12"/>
        <v>0</v>
      </c>
      <c r="AD12" s="19">
        <f t="shared" si="13"/>
        <v>0</v>
      </c>
      <c r="AE12" s="19">
        <f t="shared" si="14"/>
        <v>0</v>
      </c>
      <c r="AF12" s="25"/>
      <c r="AG12" s="10"/>
      <c r="AH12" s="19">
        <f t="shared" si="15"/>
        <v>0</v>
      </c>
      <c r="AI12" s="19">
        <f t="shared" si="16"/>
        <v>0</v>
      </c>
      <c r="AJ12" s="19">
        <f t="shared" si="17"/>
        <v>0</v>
      </c>
      <c r="AK12" s="25"/>
    </row>
    <row r="13" spans="1:37" x14ac:dyDescent="0.25">
      <c r="A13" s="11"/>
      <c r="B13" s="11"/>
      <c r="C13" s="11"/>
      <c r="D13" s="11"/>
      <c r="E13" s="11">
        <v>-110</v>
      </c>
      <c r="F13" s="12">
        <v>10</v>
      </c>
      <c r="G13" s="17">
        <f t="shared" si="0"/>
        <v>9.0909090909090899</v>
      </c>
      <c r="H13" s="11" t="s">
        <v>18</v>
      </c>
      <c r="I13" s="17">
        <f t="shared" si="1"/>
        <v>-90.909090909090921</v>
      </c>
      <c r="J13" s="10"/>
      <c r="K13" s="28">
        <f t="shared" si="2"/>
        <v>34.636363636363626</v>
      </c>
      <c r="L13" s="18">
        <f t="shared" si="18"/>
        <v>3.4636363636363625</v>
      </c>
      <c r="M13" s="10"/>
      <c r="N13" s="19">
        <f t="shared" si="3"/>
        <v>0</v>
      </c>
      <c r="O13" s="19">
        <f t="shared" si="4"/>
        <v>0</v>
      </c>
      <c r="P13" s="19">
        <f t="shared" si="5"/>
        <v>0</v>
      </c>
      <c r="Q13" s="25"/>
      <c r="R13" s="10"/>
      <c r="S13" s="19">
        <f t="shared" si="6"/>
        <v>0</v>
      </c>
      <c r="T13" s="19">
        <f t="shared" si="7"/>
        <v>0</v>
      </c>
      <c r="U13" s="19">
        <f t="shared" si="8"/>
        <v>0</v>
      </c>
      <c r="V13" s="25"/>
      <c r="W13" s="10"/>
      <c r="X13" s="19">
        <f t="shared" si="9"/>
        <v>0</v>
      </c>
      <c r="Y13" s="19">
        <f t="shared" si="10"/>
        <v>0</v>
      </c>
      <c r="Z13" s="19">
        <f t="shared" si="11"/>
        <v>0</v>
      </c>
      <c r="AA13" s="25"/>
      <c r="AB13" s="10"/>
      <c r="AC13" s="19">
        <f t="shared" si="12"/>
        <v>0</v>
      </c>
      <c r="AD13" s="19">
        <f t="shared" si="13"/>
        <v>0</v>
      </c>
      <c r="AE13" s="19">
        <f t="shared" si="14"/>
        <v>0</v>
      </c>
      <c r="AF13" s="25"/>
      <c r="AG13" s="10"/>
      <c r="AH13" s="19">
        <f t="shared" si="15"/>
        <v>0</v>
      </c>
      <c r="AI13" s="19">
        <f t="shared" si="16"/>
        <v>0</v>
      </c>
      <c r="AJ13" s="19">
        <f t="shared" si="17"/>
        <v>0</v>
      </c>
      <c r="AK13" s="25"/>
    </row>
    <row r="14" spans="1:37" x14ac:dyDescent="0.25">
      <c r="A14" s="11"/>
      <c r="B14" s="11"/>
      <c r="C14" s="11"/>
      <c r="D14" s="11"/>
      <c r="E14" s="11">
        <v>-110</v>
      </c>
      <c r="F14" s="12">
        <v>10</v>
      </c>
      <c r="G14" s="17">
        <f t="shared" si="0"/>
        <v>9.0909090909090899</v>
      </c>
      <c r="H14" s="11" t="s">
        <v>17</v>
      </c>
      <c r="I14" s="17">
        <f t="shared" si="1"/>
        <v>-100.00000000000001</v>
      </c>
      <c r="J14" s="10"/>
      <c r="K14" s="28">
        <f t="shared" si="2"/>
        <v>43.72727272727272</v>
      </c>
      <c r="L14" s="18">
        <f t="shared" si="18"/>
        <v>4.3727272727272721</v>
      </c>
      <c r="M14" s="10"/>
      <c r="N14" s="19">
        <f t="shared" si="3"/>
        <v>0</v>
      </c>
      <c r="O14" s="19">
        <f t="shared" si="4"/>
        <v>0</v>
      </c>
      <c r="P14" s="19">
        <f t="shared" si="5"/>
        <v>0</v>
      </c>
      <c r="Q14" s="25"/>
      <c r="R14" s="10"/>
      <c r="S14" s="19">
        <f t="shared" si="6"/>
        <v>0</v>
      </c>
      <c r="T14" s="19">
        <f t="shared" si="7"/>
        <v>0</v>
      </c>
      <c r="U14" s="19">
        <f t="shared" si="8"/>
        <v>0</v>
      </c>
      <c r="V14" s="25"/>
      <c r="W14" s="10"/>
      <c r="X14" s="19">
        <f t="shared" si="9"/>
        <v>0</v>
      </c>
      <c r="Y14" s="19">
        <f t="shared" si="10"/>
        <v>0</v>
      </c>
      <c r="Z14" s="19">
        <f t="shared" si="11"/>
        <v>0</v>
      </c>
      <c r="AA14" s="25"/>
      <c r="AB14" s="10"/>
      <c r="AC14" s="19">
        <f t="shared" si="12"/>
        <v>0</v>
      </c>
      <c r="AD14" s="19">
        <f t="shared" si="13"/>
        <v>0</v>
      </c>
      <c r="AE14" s="19">
        <f t="shared" si="14"/>
        <v>0</v>
      </c>
      <c r="AF14" s="25"/>
      <c r="AG14" s="10"/>
      <c r="AH14" s="19">
        <f t="shared" si="15"/>
        <v>0</v>
      </c>
      <c r="AI14" s="19">
        <f t="shared" si="16"/>
        <v>0</v>
      </c>
      <c r="AJ14" s="19">
        <f t="shared" si="17"/>
        <v>0</v>
      </c>
      <c r="AK14" s="25"/>
    </row>
    <row r="15" spans="1:37" x14ac:dyDescent="0.25">
      <c r="A15" s="11"/>
      <c r="B15" s="11"/>
      <c r="C15" s="11"/>
      <c r="D15" s="11"/>
      <c r="E15" s="11">
        <v>-110</v>
      </c>
      <c r="F15" s="12">
        <v>10</v>
      </c>
      <c r="G15" s="17">
        <f t="shared" si="0"/>
        <v>9.0909090909090899</v>
      </c>
      <c r="H15" s="11" t="s">
        <v>17</v>
      </c>
      <c r="I15" s="17">
        <f t="shared" si="1"/>
        <v>-109.09090909090911</v>
      </c>
      <c r="J15" s="10"/>
      <c r="K15" s="28">
        <f t="shared" si="2"/>
        <v>52.818181818181813</v>
      </c>
      <c r="L15" s="18">
        <f t="shared" si="18"/>
        <v>5.2818181818181813</v>
      </c>
      <c r="M15" s="10"/>
      <c r="N15" s="19">
        <f t="shared" si="3"/>
        <v>0</v>
      </c>
      <c r="O15" s="19">
        <f t="shared" si="4"/>
        <v>0</v>
      </c>
      <c r="P15" s="19">
        <f t="shared" si="5"/>
        <v>0</v>
      </c>
      <c r="Q15" s="25"/>
      <c r="R15" s="10"/>
      <c r="S15" s="19">
        <f t="shared" si="6"/>
        <v>0</v>
      </c>
      <c r="T15" s="19">
        <f t="shared" si="7"/>
        <v>0</v>
      </c>
      <c r="U15" s="19">
        <f t="shared" si="8"/>
        <v>0</v>
      </c>
      <c r="V15" s="25"/>
      <c r="W15" s="10"/>
      <c r="X15" s="19">
        <f t="shared" si="9"/>
        <v>0</v>
      </c>
      <c r="Y15" s="19">
        <f t="shared" si="10"/>
        <v>0</v>
      </c>
      <c r="Z15" s="19">
        <f t="shared" si="11"/>
        <v>0</v>
      </c>
      <c r="AA15" s="25"/>
      <c r="AB15" s="10"/>
      <c r="AC15" s="19">
        <f t="shared" si="12"/>
        <v>0</v>
      </c>
      <c r="AD15" s="19">
        <f t="shared" si="13"/>
        <v>0</v>
      </c>
      <c r="AE15" s="19">
        <f t="shared" si="14"/>
        <v>0</v>
      </c>
      <c r="AF15" s="25"/>
      <c r="AG15" s="10"/>
      <c r="AH15" s="19">
        <f t="shared" si="15"/>
        <v>0</v>
      </c>
      <c r="AI15" s="19">
        <f t="shared" si="16"/>
        <v>0</v>
      </c>
      <c r="AJ15" s="19">
        <f t="shared" si="17"/>
        <v>0</v>
      </c>
      <c r="AK15" s="25"/>
    </row>
    <row r="16" spans="1:37" x14ac:dyDescent="0.25">
      <c r="A16" s="9"/>
      <c r="B16" s="11"/>
      <c r="C16" s="20"/>
      <c r="D16" s="21"/>
      <c r="E16" s="11">
        <v>-110</v>
      </c>
      <c r="F16" s="12">
        <v>10</v>
      </c>
      <c r="G16" s="17">
        <f t="shared" si="0"/>
        <v>9.0909090909090899</v>
      </c>
      <c r="H16" s="11" t="s">
        <v>18</v>
      </c>
      <c r="I16" s="17">
        <f t="shared" si="1"/>
        <v>-118.1818181818182</v>
      </c>
      <c r="J16" s="1"/>
      <c r="K16" s="28">
        <f t="shared" si="2"/>
        <v>42.818181818181813</v>
      </c>
      <c r="L16" s="18">
        <f t="shared" si="18"/>
        <v>4.2818181818181813</v>
      </c>
      <c r="M16" s="1"/>
      <c r="N16" s="19">
        <f t="shared" si="3"/>
        <v>0</v>
      </c>
      <c r="O16" s="19">
        <f t="shared" si="4"/>
        <v>0</v>
      </c>
      <c r="P16" s="19">
        <f t="shared" si="5"/>
        <v>0</v>
      </c>
      <c r="Q16" s="26" t="e">
        <f>N16/(N16+O16)</f>
        <v>#DIV/0!</v>
      </c>
      <c r="R16" s="13"/>
      <c r="S16" s="19">
        <f t="shared" si="6"/>
        <v>0</v>
      </c>
      <c r="T16" s="19">
        <f t="shared" si="7"/>
        <v>0</v>
      </c>
      <c r="U16" s="19">
        <f t="shared" si="8"/>
        <v>0</v>
      </c>
      <c r="V16" s="26" t="e">
        <f>S16/(S16+T16)</f>
        <v>#DIV/0!</v>
      </c>
      <c r="W16" s="13"/>
      <c r="X16" s="19">
        <f t="shared" si="9"/>
        <v>0</v>
      </c>
      <c r="Y16" s="19">
        <f t="shared" si="10"/>
        <v>0</v>
      </c>
      <c r="Z16" s="19">
        <f t="shared" si="11"/>
        <v>0</v>
      </c>
      <c r="AA16" s="26" t="e">
        <f>X16/(X16+Y16)</f>
        <v>#DIV/0!</v>
      </c>
      <c r="AB16" s="13"/>
      <c r="AC16" s="19">
        <f t="shared" si="12"/>
        <v>0</v>
      </c>
      <c r="AD16" s="19">
        <f t="shared" si="13"/>
        <v>0</v>
      </c>
      <c r="AE16" s="19">
        <f t="shared" si="14"/>
        <v>0</v>
      </c>
      <c r="AF16" s="26" t="e">
        <f>AC16/(AC16+AD16)</f>
        <v>#DIV/0!</v>
      </c>
      <c r="AG16" s="1"/>
      <c r="AH16" s="19">
        <f t="shared" si="15"/>
        <v>0</v>
      </c>
      <c r="AI16" s="19">
        <f t="shared" si="16"/>
        <v>0</v>
      </c>
      <c r="AJ16" s="19">
        <f t="shared" si="17"/>
        <v>0</v>
      </c>
      <c r="AK16" s="26" t="e">
        <f>AH16/(AH16+AI16)</f>
        <v>#DIV/0!</v>
      </c>
    </row>
    <row r="17" spans="1:37" x14ac:dyDescent="0.25">
      <c r="A17" s="11"/>
      <c r="B17" s="11"/>
      <c r="C17" s="11"/>
      <c r="D17" s="11"/>
      <c r="E17" s="11"/>
      <c r="F17" s="12"/>
      <c r="G17" s="11"/>
      <c r="H17" s="11"/>
      <c r="I17" s="11"/>
      <c r="J17" s="10"/>
      <c r="K17" s="28"/>
      <c r="L17" s="11"/>
      <c r="M17" s="10"/>
      <c r="N17" s="11"/>
      <c r="O17" s="11"/>
      <c r="P17" s="11"/>
      <c r="Q17" s="25"/>
      <c r="R17" s="10"/>
      <c r="S17" s="11"/>
      <c r="T17" s="11"/>
      <c r="U17" s="11"/>
      <c r="V17" s="25"/>
      <c r="W17" s="10"/>
      <c r="X17" s="11"/>
      <c r="Y17" s="11"/>
      <c r="Z17" s="11"/>
      <c r="AA17" s="25"/>
      <c r="AB17" s="10"/>
      <c r="AC17" s="11"/>
      <c r="AD17" s="11"/>
      <c r="AE17" s="11"/>
      <c r="AF17" s="25"/>
      <c r="AG17" s="10"/>
      <c r="AH17" s="11"/>
      <c r="AI17" s="11"/>
      <c r="AJ17" s="11"/>
      <c r="AK17" s="25"/>
    </row>
    <row r="18" spans="1:37" x14ac:dyDescent="0.25">
      <c r="A18" s="11"/>
      <c r="B18" s="11"/>
      <c r="C18" s="11"/>
      <c r="D18" s="11"/>
      <c r="E18" s="11"/>
      <c r="F18" s="12"/>
      <c r="G18" s="11"/>
      <c r="H18" s="11"/>
      <c r="I18" s="11"/>
      <c r="J18" s="10"/>
      <c r="K18" s="28"/>
      <c r="L18" s="11"/>
      <c r="M18" s="10"/>
      <c r="N18" s="11"/>
      <c r="O18" s="11"/>
      <c r="P18" s="11"/>
      <c r="Q18" s="25"/>
      <c r="R18" s="10"/>
      <c r="S18" s="11"/>
      <c r="T18" s="11"/>
      <c r="U18" s="11"/>
      <c r="V18" s="25"/>
      <c r="W18" s="10"/>
      <c r="X18" s="11"/>
      <c r="Y18" s="11"/>
      <c r="Z18" s="11"/>
      <c r="AA18" s="25"/>
      <c r="AB18" s="10"/>
      <c r="AC18" s="11"/>
      <c r="AD18" s="11"/>
      <c r="AE18" s="11"/>
      <c r="AF18" s="25"/>
      <c r="AG18" s="10"/>
      <c r="AH18" s="11"/>
      <c r="AI18" s="11"/>
      <c r="AJ18" s="11"/>
      <c r="AK18" s="25"/>
    </row>
  </sheetData>
  <mergeCells count="5">
    <mergeCell ref="N1:Q1"/>
    <mergeCell ref="S1:V1"/>
    <mergeCell ref="X1:AA1"/>
    <mergeCell ref="AC1:AF1"/>
    <mergeCell ref="AH1:AK1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</dc:creator>
  <cp:lastModifiedBy>Lee</cp:lastModifiedBy>
  <dcterms:created xsi:type="dcterms:W3CDTF">2011-04-21T18:36:54Z</dcterms:created>
  <dcterms:modified xsi:type="dcterms:W3CDTF">2012-02-28T01:36:23Z</dcterms:modified>
</cp:coreProperties>
</file>