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F6"/>
  <c r="G6" s="1"/>
  <c r="F5"/>
  <c r="G5" s="1"/>
  <c r="C28"/>
  <c r="E28" s="1"/>
  <c r="F28" s="1"/>
  <c r="G28" s="1"/>
  <c r="C27"/>
  <c r="E27" s="1"/>
  <c r="F27" s="1"/>
  <c r="G27" s="1"/>
  <c r="C26"/>
  <c r="E26" s="1"/>
  <c r="F26" s="1"/>
  <c r="G26" s="1"/>
  <c r="C25"/>
  <c r="E25" s="1"/>
  <c r="F25" s="1"/>
  <c r="G25" s="1"/>
  <c r="C24"/>
  <c r="E24" s="1"/>
  <c r="F24" s="1"/>
  <c r="G24" s="1"/>
  <c r="C23"/>
  <c r="E23" s="1"/>
  <c r="F23" s="1"/>
  <c r="G23" s="1"/>
  <c r="C22"/>
  <c r="E22" s="1"/>
  <c r="F22" s="1"/>
  <c r="G22" s="1"/>
  <c r="C21"/>
  <c r="E21" s="1"/>
  <c r="F21" s="1"/>
  <c r="G21" s="1"/>
  <c r="C20"/>
  <c r="E20" s="1"/>
  <c r="F20" s="1"/>
  <c r="G20" s="1"/>
  <c r="C19"/>
  <c r="E19" s="1"/>
  <c r="F19" s="1"/>
  <c r="G19" s="1"/>
  <c r="C18"/>
  <c r="E18" s="1"/>
  <c r="F18" s="1"/>
  <c r="G18" s="1"/>
  <c r="C17"/>
  <c r="E17" s="1"/>
  <c r="F17" s="1"/>
  <c r="G17" s="1"/>
  <c r="C16"/>
  <c r="E16" s="1"/>
  <c r="F16" s="1"/>
  <c r="G16" s="1"/>
  <c r="C15"/>
  <c r="E15" s="1"/>
  <c r="F15" s="1"/>
  <c r="G15" s="1"/>
  <c r="C14"/>
  <c r="E14" s="1"/>
  <c r="F14" s="1"/>
  <c r="G14" s="1"/>
  <c r="C13"/>
  <c r="E13" s="1"/>
  <c r="F13" s="1"/>
  <c r="G13" s="1"/>
  <c r="C12"/>
  <c r="E12" s="1"/>
  <c r="F12" s="1"/>
  <c r="G12" s="1"/>
  <c r="E5"/>
  <c r="C11"/>
  <c r="C10"/>
  <c r="C9"/>
  <c r="E9" s="1"/>
  <c r="F9" s="1"/>
  <c r="G9" s="1"/>
  <c r="C8"/>
  <c r="E8" s="1"/>
  <c r="F8" s="1"/>
  <c r="G8" s="1"/>
  <c r="E7"/>
  <c r="F7" s="1"/>
  <c r="G7" s="1"/>
  <c r="C6"/>
  <c r="E6" s="1"/>
  <c r="C5"/>
  <c r="E10" l="1"/>
  <c r="F10" s="1"/>
  <c r="G10" s="1"/>
  <c r="E11"/>
  <c r="F11" s="1"/>
  <c r="G11" s="1"/>
  <c r="G30" l="1"/>
  <c r="H28" l="1"/>
  <c r="J28" s="1"/>
  <c r="K28" s="1"/>
  <c r="H27"/>
  <c r="J27" s="1"/>
  <c r="K27" s="1"/>
  <c r="H26"/>
  <c r="J26" s="1"/>
  <c r="K26" s="1"/>
  <c r="H25"/>
  <c r="J25" s="1"/>
  <c r="K25" s="1"/>
  <c r="H24"/>
  <c r="J24" s="1"/>
  <c r="K24" s="1"/>
  <c r="H23"/>
  <c r="J23" s="1"/>
  <c r="K23" s="1"/>
  <c r="H22"/>
  <c r="J22" s="1"/>
  <c r="K22" s="1"/>
  <c r="H21"/>
  <c r="J21" s="1"/>
  <c r="K21" s="1"/>
  <c r="H20"/>
  <c r="J20" s="1"/>
  <c r="K20" s="1"/>
  <c r="H19"/>
  <c r="J19" s="1"/>
  <c r="K19" s="1"/>
  <c r="H18"/>
  <c r="J18" s="1"/>
  <c r="K18" s="1"/>
  <c r="H17"/>
  <c r="J17" s="1"/>
  <c r="K17" s="1"/>
  <c r="H16"/>
  <c r="J16" s="1"/>
  <c r="K16" s="1"/>
  <c r="H15"/>
  <c r="J15" s="1"/>
  <c r="K15" s="1"/>
  <c r="H14"/>
  <c r="J14" s="1"/>
  <c r="K14" s="1"/>
  <c r="H13"/>
  <c r="J13" s="1"/>
  <c r="K13" s="1"/>
  <c r="H12"/>
  <c r="J12" s="1"/>
  <c r="K12" s="1"/>
  <c r="H11"/>
  <c r="J11" s="1"/>
  <c r="K11" s="1"/>
  <c r="H10"/>
  <c r="J10" s="1"/>
  <c r="K10" s="1"/>
  <c r="H9"/>
  <c r="J9" s="1"/>
  <c r="K9" s="1"/>
  <c r="H8"/>
  <c r="J8" s="1"/>
  <c r="K8" s="1"/>
  <c r="H7"/>
  <c r="J7" s="1"/>
  <c r="K7" s="1"/>
  <c r="H6"/>
  <c r="J6" s="1"/>
  <c r="K6" s="1"/>
  <c r="H5"/>
  <c r="J5" s="1"/>
  <c r="J30" l="1"/>
  <c r="K5"/>
  <c r="K30" s="1"/>
</calcChain>
</file>

<file path=xl/sharedStrings.xml><?xml version="1.0" encoding="utf-8"?>
<sst xmlns="http://schemas.openxmlformats.org/spreadsheetml/2006/main" count="14" uniqueCount="14">
  <si>
    <t>Adjusted Kelly Multiplier</t>
  </si>
  <si>
    <t>Wager</t>
  </si>
  <si>
    <t>Adjusted Risk Amount</t>
  </si>
  <si>
    <t>Edge</t>
  </si>
  <si>
    <t>Win  probabiilty</t>
  </si>
  <si>
    <t>Current Bankroll</t>
  </si>
  <si>
    <t>Implied probabilty</t>
  </si>
  <si>
    <t>US Odds</t>
  </si>
  <si>
    <t>Adjusted Risk Percentage</t>
  </si>
  <si>
    <t>Total</t>
  </si>
  <si>
    <t>Kelly Multipler</t>
  </si>
  <si>
    <t>Not quite the same as 0.5 in Ganch's calculator.</t>
  </si>
  <si>
    <t>Base Risk amount</t>
  </si>
  <si>
    <t>1-  Base Risk amount</t>
  </si>
</sst>
</file>

<file path=xl/styles.xml><?xml version="1.0" encoding="utf-8"?>
<styleSheet xmlns="http://schemas.openxmlformats.org/spreadsheetml/2006/main">
  <numFmts count="6">
    <numFmt numFmtId="43" formatCode="_-* #,##0.00_-;\-* #,##0.00_-;_-* &quot;-&quot;??_-;_-@_-"/>
    <numFmt numFmtId="164" formatCode="0.000%"/>
    <numFmt numFmtId="165" formatCode="0.0000%"/>
    <numFmt numFmtId="166" formatCode="0.000000%"/>
    <numFmt numFmtId="167" formatCode="\+#,##0;\-#,##0"/>
    <numFmt numFmtId="168" formatCode="\$#,##0.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">
    <xf numFmtId="0" fontId="0" fillId="0" borderId="0" xfId="0"/>
    <xf numFmtId="10" fontId="0" fillId="0" borderId="0" xfId="0" applyNumberFormat="1"/>
    <xf numFmtId="9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right"/>
    </xf>
    <xf numFmtId="10" fontId="0" fillId="0" borderId="1" xfId="1" applyNumberFormat="1" applyFont="1" applyBorder="1" applyAlignment="1">
      <alignment horizontal="right"/>
    </xf>
    <xf numFmtId="165" fontId="0" fillId="0" borderId="1" xfId="0" applyNumberFormat="1" applyBorder="1"/>
    <xf numFmtId="10" fontId="0" fillId="0" borderId="1" xfId="0" applyNumberFormat="1" applyBorder="1"/>
    <xf numFmtId="0" fontId="0" fillId="0" borderId="2" xfId="0" applyBorder="1"/>
    <xf numFmtId="0" fontId="0" fillId="0" borderId="3" xfId="0" applyBorder="1"/>
    <xf numFmtId="10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horizontal="right" wrapText="1"/>
    </xf>
    <xf numFmtId="0" fontId="0" fillId="0" borderId="0" xfId="0" applyBorder="1" applyAlignment="1">
      <alignment horizontal="right" wrapText="1"/>
    </xf>
    <xf numFmtId="10" fontId="0" fillId="0" borderId="0" xfId="1" applyNumberFormat="1" applyFont="1" applyBorder="1" applyAlignment="1">
      <alignment horizontal="right"/>
    </xf>
    <xf numFmtId="168" fontId="0" fillId="0" borderId="1" xfId="2" applyNumberFormat="1" applyFont="1" applyBorder="1"/>
    <xf numFmtId="164" fontId="2" fillId="2" borderId="0" xfId="0" applyNumberFormat="1" applyFont="1" applyFill="1" applyBorder="1" applyAlignment="1">
      <alignment horizontal="right"/>
    </xf>
    <xf numFmtId="167" fontId="3" fillId="3" borderId="1" xfId="0" applyNumberFormat="1" applyFont="1" applyFill="1" applyBorder="1" applyAlignment="1">
      <alignment horizontal="right"/>
    </xf>
    <xf numFmtId="10" fontId="3" fillId="3" borderId="1" xfId="0" applyNumberFormat="1" applyFont="1" applyFill="1" applyBorder="1" applyAlignment="1">
      <alignment horizontal="right"/>
    </xf>
    <xf numFmtId="10" fontId="3" fillId="3" borderId="1" xfId="1" applyNumberFormat="1" applyFont="1" applyFill="1" applyBorder="1" applyAlignment="1">
      <alignment horizontal="right"/>
    </xf>
    <xf numFmtId="10" fontId="3" fillId="3" borderId="1" xfId="0" applyNumberFormat="1" applyFont="1" applyFill="1" applyBorder="1"/>
    <xf numFmtId="168" fontId="3" fillId="3" borderId="1" xfId="2" applyNumberFormat="1" applyFont="1" applyFill="1" applyBorder="1"/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95250</xdr:rowOff>
    </xdr:from>
    <xdr:to>
      <xdr:col>7</xdr:col>
      <xdr:colOff>990600</xdr:colOff>
      <xdr:row>0</xdr:row>
      <xdr:rowOff>104775</xdr:rowOff>
    </xdr:to>
    <xdr:cxnSp macro="">
      <xdr:nvCxnSpPr>
        <xdr:cNvPr id="5" name="Straight Arrow Connector 4"/>
        <xdr:cNvCxnSpPr/>
      </xdr:nvCxnSpPr>
      <xdr:spPr>
        <a:xfrm flipH="1">
          <a:off x="5276850" y="95250"/>
          <a:ext cx="9334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showGridLines="0" tabSelected="1" workbookViewId="0">
      <selection activeCell="G1" sqref="G1"/>
    </sheetView>
  </sheetViews>
  <sheetFormatPr defaultRowHeight="15"/>
  <cols>
    <col min="1" max="2" width="8.28515625" customWidth="1"/>
    <col min="3" max="3" width="12.42578125" customWidth="1"/>
    <col min="4" max="4" width="11.140625" customWidth="1"/>
    <col min="5" max="5" width="10" customWidth="1"/>
    <col min="6" max="6" width="14.5703125" customWidth="1"/>
    <col min="7" max="7" width="13.5703125" customWidth="1"/>
    <col min="8" max="8" width="15.140625" customWidth="1"/>
    <col min="9" max="9" width="5" customWidth="1"/>
    <col min="10" max="10" width="13.42578125" customWidth="1"/>
    <col min="11" max="11" width="13.85546875" customWidth="1"/>
    <col min="13" max="13" width="10.140625" bestFit="1" customWidth="1"/>
  </cols>
  <sheetData>
    <row r="1" spans="1:13">
      <c r="A1" s="8" t="s">
        <v>10</v>
      </c>
      <c r="B1" s="9"/>
      <c r="C1" s="9"/>
      <c r="D1" s="9"/>
      <c r="E1" s="9"/>
      <c r="F1" s="9"/>
      <c r="G1" s="20">
        <v>0.5</v>
      </c>
      <c r="I1" t="s">
        <v>11</v>
      </c>
    </row>
    <row r="2" spans="1:13">
      <c r="A2" s="8" t="s">
        <v>5</v>
      </c>
      <c r="B2" s="9"/>
      <c r="C2" s="9"/>
      <c r="D2" s="9"/>
      <c r="E2" s="9"/>
      <c r="F2" s="9"/>
      <c r="G2" s="21">
        <v>10000</v>
      </c>
    </row>
    <row r="4" spans="1:13" ht="30">
      <c r="A4" s="4" t="s">
        <v>1</v>
      </c>
      <c r="B4" s="12" t="s">
        <v>7</v>
      </c>
      <c r="C4" s="12" t="s">
        <v>6</v>
      </c>
      <c r="D4" s="11" t="s">
        <v>4</v>
      </c>
      <c r="E4" s="4" t="s">
        <v>3</v>
      </c>
      <c r="F4" s="12" t="s">
        <v>12</v>
      </c>
      <c r="G4" s="12" t="s">
        <v>13</v>
      </c>
      <c r="H4" s="12" t="s">
        <v>0</v>
      </c>
      <c r="I4" s="13"/>
      <c r="J4" s="12" t="s">
        <v>8</v>
      </c>
      <c r="K4" s="12" t="s">
        <v>2</v>
      </c>
    </row>
    <row r="5" spans="1:13">
      <c r="A5" s="4">
        <v>1</v>
      </c>
      <c r="B5" s="17">
        <v>-110</v>
      </c>
      <c r="C5" s="5">
        <f>IF(B5&lt;100,SUM(-B5/(-B5+100)),SUM(100/(B5+100)))</f>
        <v>0.52380952380952384</v>
      </c>
      <c r="D5" s="18">
        <v>0.55000000000000004</v>
      </c>
      <c r="E5" s="10">
        <f>IF(C5=0,0,SUM(D5/C5)-1)</f>
        <v>5.0000000000000044E-2</v>
      </c>
      <c r="F5" s="7">
        <f>IF(E5&lt;0,0,SUM(C5/(1-C5))*E5*G$1)</f>
        <v>2.7500000000000028E-2</v>
      </c>
      <c r="G5" s="10">
        <f>SUM(1-F5)</f>
        <v>0.97249999999999992</v>
      </c>
      <c r="H5" s="5">
        <f>G$30*1/G5</f>
        <v>0.84306588938842975</v>
      </c>
      <c r="I5" s="14"/>
      <c r="J5" s="6">
        <f>H5*F5</f>
        <v>2.3184311958181842E-2</v>
      </c>
      <c r="K5" s="15">
        <f>J5*G$2</f>
        <v>231.84311958181843</v>
      </c>
      <c r="M5" s="1"/>
    </row>
    <row r="6" spans="1:13">
      <c r="A6" s="4">
        <v>2</v>
      </c>
      <c r="B6" s="17">
        <v>110</v>
      </c>
      <c r="C6" s="5">
        <f t="shared" ref="C6:C11" si="0">IF(B6&lt;100,SUM(-B6/(-B6+100)),SUM(100/(B6+100)))</f>
        <v>0.47619047619047616</v>
      </c>
      <c r="D6" s="19">
        <v>0.52</v>
      </c>
      <c r="E6" s="10">
        <f t="shared" ref="E6:E28" si="1">IF(C6=0,0,SUM(D6/C6)-1)</f>
        <v>9.2000000000000082E-2</v>
      </c>
      <c r="F6" s="7">
        <f t="shared" ref="F6:F28" si="2">IF(E6&lt;0,0,SUM(C6/(1-C6))*E6*G$1)</f>
        <v>4.1818181818181852E-2</v>
      </c>
      <c r="G6" s="10">
        <f t="shared" ref="G6:G28" si="3">SUM(1-F6)</f>
        <v>0.95818181818181813</v>
      </c>
      <c r="H6" s="5">
        <f t="shared" ref="H6:H28" si="4">G$30*1/G6</f>
        <v>0.85566388536363625</v>
      </c>
      <c r="I6" s="14"/>
      <c r="J6" s="6">
        <f t="shared" ref="J6:J7" si="5">H6*F6</f>
        <v>3.5782307933388456E-2</v>
      </c>
      <c r="K6" s="15">
        <f t="shared" ref="K6:K28" si="6">J6*G$2</f>
        <v>357.82307933388455</v>
      </c>
      <c r="M6" s="2"/>
    </row>
    <row r="7" spans="1:13">
      <c r="A7" s="4">
        <v>3</v>
      </c>
      <c r="B7" s="17">
        <v>110</v>
      </c>
      <c r="C7" s="5">
        <f t="shared" ref="C7" si="7">IF(B7&lt;100,SUM(-B7/(-B7+100)),SUM(100/(B7+100)))</f>
        <v>0.47619047619047616</v>
      </c>
      <c r="D7" s="19">
        <v>0.52</v>
      </c>
      <c r="E7" s="10">
        <f t="shared" si="1"/>
        <v>9.2000000000000082E-2</v>
      </c>
      <c r="F7" s="7">
        <f t="shared" si="2"/>
        <v>4.1818181818181852E-2</v>
      </c>
      <c r="G7" s="10">
        <f t="shared" si="3"/>
        <v>0.95818181818181813</v>
      </c>
      <c r="H7" s="5">
        <f t="shared" si="4"/>
        <v>0.85566388536363625</v>
      </c>
      <c r="I7" s="14"/>
      <c r="J7" s="6">
        <f t="shared" si="5"/>
        <v>3.5782307933388456E-2</v>
      </c>
      <c r="K7" s="15">
        <f t="shared" si="6"/>
        <v>357.82307933388455</v>
      </c>
      <c r="M7" s="2"/>
    </row>
    <row r="8" spans="1:13">
      <c r="A8" s="4">
        <v>4</v>
      </c>
      <c r="B8" s="17">
        <v>-130</v>
      </c>
      <c r="C8" s="5">
        <f t="shared" si="0"/>
        <v>0.56521739130434778</v>
      </c>
      <c r="D8" s="19">
        <v>0.62</v>
      </c>
      <c r="E8" s="10">
        <f t="shared" si="1"/>
        <v>9.692307692307689E-2</v>
      </c>
      <c r="F8" s="7">
        <f t="shared" si="2"/>
        <v>6.2999999999999973E-2</v>
      </c>
      <c r="G8" s="10">
        <f t="shared" si="3"/>
        <v>0.93700000000000006</v>
      </c>
      <c r="H8" s="5">
        <f t="shared" si="4"/>
        <v>0.87500701966942129</v>
      </c>
      <c r="I8" s="14"/>
      <c r="J8" s="6">
        <f t="shared" ref="J8" si="8">H8*F8</f>
        <v>5.5125442239173518E-2</v>
      </c>
      <c r="K8" s="15">
        <f t="shared" si="6"/>
        <v>551.25442239173515</v>
      </c>
      <c r="M8" s="3"/>
    </row>
    <row r="9" spans="1:13">
      <c r="A9" s="4">
        <v>5</v>
      </c>
      <c r="B9" s="17">
        <v>100</v>
      </c>
      <c r="C9" s="5">
        <f t="shared" si="0"/>
        <v>0.5</v>
      </c>
      <c r="D9" s="19">
        <v>0.52</v>
      </c>
      <c r="E9" s="10">
        <f t="shared" si="1"/>
        <v>4.0000000000000036E-2</v>
      </c>
      <c r="F9" s="7">
        <f t="shared" si="2"/>
        <v>2.0000000000000018E-2</v>
      </c>
      <c r="G9" s="10">
        <f t="shared" si="3"/>
        <v>0.98</v>
      </c>
      <c r="H9" s="5">
        <f t="shared" si="4"/>
        <v>0.83661385452066106</v>
      </c>
      <c r="I9" s="14"/>
      <c r="J9" s="6">
        <f t="shared" ref="J9:J28" si="9">H9*F9</f>
        <v>1.6732277090413236E-2</v>
      </c>
      <c r="K9" s="15">
        <f t="shared" si="6"/>
        <v>167.32277090413237</v>
      </c>
    </row>
    <row r="10" spans="1:13" ht="15.75" customHeight="1">
      <c r="A10" s="4">
        <v>6</v>
      </c>
      <c r="B10" s="17">
        <v>-120</v>
      </c>
      <c r="C10" s="5">
        <f t="shared" si="0"/>
        <v>0.54545454545454541</v>
      </c>
      <c r="D10" s="19">
        <v>0.53</v>
      </c>
      <c r="E10" s="10">
        <f t="shared" si="1"/>
        <v>-2.833333333333321E-2</v>
      </c>
      <c r="F10" s="7">
        <f t="shared" si="2"/>
        <v>0</v>
      </c>
      <c r="G10" s="10">
        <f t="shared" si="3"/>
        <v>1</v>
      </c>
      <c r="H10" s="5">
        <f t="shared" si="4"/>
        <v>0.81988157743024781</v>
      </c>
      <c r="I10" s="14"/>
      <c r="J10" s="6">
        <f t="shared" si="9"/>
        <v>0</v>
      </c>
      <c r="K10" s="15">
        <f t="shared" si="6"/>
        <v>0</v>
      </c>
    </row>
    <row r="11" spans="1:13">
      <c r="A11" s="4">
        <v>7</v>
      </c>
      <c r="B11" s="17"/>
      <c r="C11" s="5">
        <f t="shared" si="0"/>
        <v>0</v>
      </c>
      <c r="D11" s="19"/>
      <c r="E11" s="10">
        <f t="shared" si="1"/>
        <v>0</v>
      </c>
      <c r="F11" s="7">
        <f t="shared" si="2"/>
        <v>0</v>
      </c>
      <c r="G11" s="10">
        <f t="shared" si="3"/>
        <v>1</v>
      </c>
      <c r="H11" s="5">
        <f t="shared" si="4"/>
        <v>0.81988157743024781</v>
      </c>
      <c r="I11" s="14"/>
      <c r="J11" s="6">
        <f t="shared" si="9"/>
        <v>0</v>
      </c>
      <c r="K11" s="15">
        <f t="shared" si="6"/>
        <v>0</v>
      </c>
    </row>
    <row r="12" spans="1:13">
      <c r="A12" s="4">
        <v>8</v>
      </c>
      <c r="B12" s="17"/>
      <c r="C12" s="5">
        <f t="shared" ref="C12:C28" si="10">IF(B12&lt;100,SUM(-B12/(-B12+100)),SUM(100/(B12+100)))</f>
        <v>0</v>
      </c>
      <c r="D12" s="19"/>
      <c r="E12" s="10">
        <f t="shared" si="1"/>
        <v>0</v>
      </c>
      <c r="F12" s="7">
        <f t="shared" si="2"/>
        <v>0</v>
      </c>
      <c r="G12" s="10">
        <f t="shared" si="3"/>
        <v>1</v>
      </c>
      <c r="H12" s="5">
        <f t="shared" si="4"/>
        <v>0.81988157743024781</v>
      </c>
      <c r="I12" s="14"/>
      <c r="J12" s="6">
        <f t="shared" si="9"/>
        <v>0</v>
      </c>
      <c r="K12" s="15">
        <f t="shared" si="6"/>
        <v>0</v>
      </c>
    </row>
    <row r="13" spans="1:13">
      <c r="A13" s="4">
        <v>9</v>
      </c>
      <c r="B13" s="17"/>
      <c r="C13" s="5">
        <f t="shared" si="10"/>
        <v>0</v>
      </c>
      <c r="D13" s="19"/>
      <c r="E13" s="10">
        <f t="shared" si="1"/>
        <v>0</v>
      </c>
      <c r="F13" s="7">
        <f t="shared" si="2"/>
        <v>0</v>
      </c>
      <c r="G13" s="10">
        <f t="shared" si="3"/>
        <v>1</v>
      </c>
      <c r="H13" s="5">
        <f t="shared" si="4"/>
        <v>0.81988157743024781</v>
      </c>
      <c r="I13" s="14"/>
      <c r="J13" s="6">
        <f t="shared" si="9"/>
        <v>0</v>
      </c>
      <c r="K13" s="15">
        <f t="shared" si="6"/>
        <v>0</v>
      </c>
    </row>
    <row r="14" spans="1:13">
      <c r="A14" s="4">
        <v>10</v>
      </c>
      <c r="B14" s="17"/>
      <c r="C14" s="5">
        <f t="shared" si="10"/>
        <v>0</v>
      </c>
      <c r="D14" s="19"/>
      <c r="E14" s="10">
        <f t="shared" si="1"/>
        <v>0</v>
      </c>
      <c r="F14" s="7">
        <f t="shared" si="2"/>
        <v>0</v>
      </c>
      <c r="G14" s="10">
        <f t="shared" si="3"/>
        <v>1</v>
      </c>
      <c r="H14" s="5">
        <f t="shared" si="4"/>
        <v>0.81988157743024781</v>
      </c>
      <c r="I14" s="14"/>
      <c r="J14" s="6">
        <f t="shared" si="9"/>
        <v>0</v>
      </c>
      <c r="K14" s="15">
        <f t="shared" si="6"/>
        <v>0</v>
      </c>
    </row>
    <row r="15" spans="1:13">
      <c r="A15" s="4">
        <v>11</v>
      </c>
      <c r="B15" s="17"/>
      <c r="C15" s="5">
        <f t="shared" si="10"/>
        <v>0</v>
      </c>
      <c r="D15" s="19"/>
      <c r="E15" s="10">
        <f t="shared" si="1"/>
        <v>0</v>
      </c>
      <c r="F15" s="7">
        <f t="shared" si="2"/>
        <v>0</v>
      </c>
      <c r="G15" s="10">
        <f t="shared" si="3"/>
        <v>1</v>
      </c>
      <c r="H15" s="5">
        <f t="shared" si="4"/>
        <v>0.81988157743024781</v>
      </c>
      <c r="I15" s="14"/>
      <c r="J15" s="6">
        <f t="shared" si="9"/>
        <v>0</v>
      </c>
      <c r="K15" s="15">
        <f t="shared" si="6"/>
        <v>0</v>
      </c>
    </row>
    <row r="16" spans="1:13">
      <c r="A16" s="4">
        <v>12</v>
      </c>
      <c r="B16" s="17"/>
      <c r="C16" s="5">
        <f t="shared" si="10"/>
        <v>0</v>
      </c>
      <c r="D16" s="19"/>
      <c r="E16" s="10">
        <f t="shared" si="1"/>
        <v>0</v>
      </c>
      <c r="F16" s="7">
        <f t="shared" si="2"/>
        <v>0</v>
      </c>
      <c r="G16" s="10">
        <f t="shared" si="3"/>
        <v>1</v>
      </c>
      <c r="H16" s="5">
        <f t="shared" si="4"/>
        <v>0.81988157743024781</v>
      </c>
      <c r="I16" s="14"/>
      <c r="J16" s="6">
        <f t="shared" si="9"/>
        <v>0</v>
      </c>
      <c r="K16" s="15">
        <f t="shared" si="6"/>
        <v>0</v>
      </c>
    </row>
    <row r="17" spans="1:11">
      <c r="A17" s="4">
        <v>13</v>
      </c>
      <c r="B17" s="17"/>
      <c r="C17" s="5">
        <f t="shared" si="10"/>
        <v>0</v>
      </c>
      <c r="D17" s="19"/>
      <c r="E17" s="10">
        <f t="shared" si="1"/>
        <v>0</v>
      </c>
      <c r="F17" s="7">
        <f t="shared" si="2"/>
        <v>0</v>
      </c>
      <c r="G17" s="10">
        <f t="shared" si="3"/>
        <v>1</v>
      </c>
      <c r="H17" s="5">
        <f t="shared" si="4"/>
        <v>0.81988157743024781</v>
      </c>
      <c r="I17" s="14"/>
      <c r="J17" s="6">
        <f t="shared" si="9"/>
        <v>0</v>
      </c>
      <c r="K17" s="15">
        <f t="shared" si="6"/>
        <v>0</v>
      </c>
    </row>
    <row r="18" spans="1:11">
      <c r="A18" s="4">
        <v>14</v>
      </c>
      <c r="B18" s="17"/>
      <c r="C18" s="5">
        <f t="shared" si="10"/>
        <v>0</v>
      </c>
      <c r="D18" s="19"/>
      <c r="E18" s="10">
        <f t="shared" si="1"/>
        <v>0</v>
      </c>
      <c r="F18" s="7">
        <f t="shared" si="2"/>
        <v>0</v>
      </c>
      <c r="G18" s="10">
        <f t="shared" si="3"/>
        <v>1</v>
      </c>
      <c r="H18" s="5">
        <f t="shared" si="4"/>
        <v>0.81988157743024781</v>
      </c>
      <c r="I18" s="14"/>
      <c r="J18" s="6">
        <f t="shared" si="9"/>
        <v>0</v>
      </c>
      <c r="K18" s="15">
        <f t="shared" si="6"/>
        <v>0</v>
      </c>
    </row>
    <row r="19" spans="1:11">
      <c r="A19" s="4">
        <v>15</v>
      </c>
      <c r="B19" s="17"/>
      <c r="C19" s="5">
        <f t="shared" si="10"/>
        <v>0</v>
      </c>
      <c r="D19" s="19"/>
      <c r="E19" s="10">
        <f t="shared" si="1"/>
        <v>0</v>
      </c>
      <c r="F19" s="7">
        <f t="shared" si="2"/>
        <v>0</v>
      </c>
      <c r="G19" s="10">
        <f t="shared" si="3"/>
        <v>1</v>
      </c>
      <c r="H19" s="5">
        <f t="shared" si="4"/>
        <v>0.81988157743024781</v>
      </c>
      <c r="I19" s="14"/>
      <c r="J19" s="6">
        <f t="shared" si="9"/>
        <v>0</v>
      </c>
      <c r="K19" s="15">
        <f t="shared" si="6"/>
        <v>0</v>
      </c>
    </row>
    <row r="20" spans="1:11">
      <c r="A20" s="4">
        <v>16</v>
      </c>
      <c r="B20" s="17"/>
      <c r="C20" s="5">
        <f t="shared" si="10"/>
        <v>0</v>
      </c>
      <c r="D20" s="19"/>
      <c r="E20" s="10">
        <f t="shared" si="1"/>
        <v>0</v>
      </c>
      <c r="F20" s="7">
        <f t="shared" si="2"/>
        <v>0</v>
      </c>
      <c r="G20" s="10">
        <f t="shared" si="3"/>
        <v>1</v>
      </c>
      <c r="H20" s="5">
        <f t="shared" si="4"/>
        <v>0.81988157743024781</v>
      </c>
      <c r="I20" s="14"/>
      <c r="J20" s="6">
        <f t="shared" si="9"/>
        <v>0</v>
      </c>
      <c r="K20" s="15">
        <f t="shared" si="6"/>
        <v>0</v>
      </c>
    </row>
    <row r="21" spans="1:11">
      <c r="A21" s="4">
        <v>17</v>
      </c>
      <c r="B21" s="17"/>
      <c r="C21" s="5">
        <f t="shared" si="10"/>
        <v>0</v>
      </c>
      <c r="D21" s="19"/>
      <c r="E21" s="10">
        <f t="shared" si="1"/>
        <v>0</v>
      </c>
      <c r="F21" s="7">
        <f t="shared" si="2"/>
        <v>0</v>
      </c>
      <c r="G21" s="10">
        <f t="shared" si="3"/>
        <v>1</v>
      </c>
      <c r="H21" s="5">
        <f t="shared" si="4"/>
        <v>0.81988157743024781</v>
      </c>
      <c r="I21" s="14"/>
      <c r="J21" s="6">
        <f t="shared" si="9"/>
        <v>0</v>
      </c>
      <c r="K21" s="15">
        <f t="shared" si="6"/>
        <v>0</v>
      </c>
    </row>
    <row r="22" spans="1:11">
      <c r="A22" s="4">
        <v>18</v>
      </c>
      <c r="B22" s="17"/>
      <c r="C22" s="5">
        <f t="shared" si="10"/>
        <v>0</v>
      </c>
      <c r="D22" s="19"/>
      <c r="E22" s="10">
        <f t="shared" si="1"/>
        <v>0</v>
      </c>
      <c r="F22" s="7">
        <f t="shared" si="2"/>
        <v>0</v>
      </c>
      <c r="G22" s="10">
        <f t="shared" si="3"/>
        <v>1</v>
      </c>
      <c r="H22" s="5">
        <f t="shared" si="4"/>
        <v>0.81988157743024781</v>
      </c>
      <c r="I22" s="14"/>
      <c r="J22" s="6">
        <f t="shared" si="9"/>
        <v>0</v>
      </c>
      <c r="K22" s="15">
        <f t="shared" si="6"/>
        <v>0</v>
      </c>
    </row>
    <row r="23" spans="1:11">
      <c r="A23" s="4">
        <v>19</v>
      </c>
      <c r="B23" s="17"/>
      <c r="C23" s="5">
        <f t="shared" si="10"/>
        <v>0</v>
      </c>
      <c r="D23" s="19"/>
      <c r="E23" s="10">
        <f t="shared" si="1"/>
        <v>0</v>
      </c>
      <c r="F23" s="7">
        <f t="shared" si="2"/>
        <v>0</v>
      </c>
      <c r="G23" s="10">
        <f t="shared" si="3"/>
        <v>1</v>
      </c>
      <c r="H23" s="5">
        <f t="shared" si="4"/>
        <v>0.81988157743024781</v>
      </c>
      <c r="I23" s="14"/>
      <c r="J23" s="6">
        <f t="shared" si="9"/>
        <v>0</v>
      </c>
      <c r="K23" s="15">
        <f t="shared" si="6"/>
        <v>0</v>
      </c>
    </row>
    <row r="24" spans="1:11">
      <c r="A24" s="4">
        <v>20</v>
      </c>
      <c r="B24" s="17"/>
      <c r="C24" s="5">
        <f t="shared" si="10"/>
        <v>0</v>
      </c>
      <c r="D24" s="19"/>
      <c r="E24" s="10">
        <f t="shared" si="1"/>
        <v>0</v>
      </c>
      <c r="F24" s="7">
        <f t="shared" si="2"/>
        <v>0</v>
      </c>
      <c r="G24" s="10">
        <f t="shared" si="3"/>
        <v>1</v>
      </c>
      <c r="H24" s="5">
        <f t="shared" si="4"/>
        <v>0.81988157743024781</v>
      </c>
      <c r="I24" s="14"/>
      <c r="J24" s="6">
        <f t="shared" si="9"/>
        <v>0</v>
      </c>
      <c r="K24" s="15">
        <f t="shared" si="6"/>
        <v>0</v>
      </c>
    </row>
    <row r="25" spans="1:11">
      <c r="A25" s="4">
        <v>21</v>
      </c>
      <c r="B25" s="17"/>
      <c r="C25" s="5">
        <f t="shared" si="10"/>
        <v>0</v>
      </c>
      <c r="D25" s="19"/>
      <c r="E25" s="10">
        <f t="shared" si="1"/>
        <v>0</v>
      </c>
      <c r="F25" s="7">
        <f t="shared" si="2"/>
        <v>0</v>
      </c>
      <c r="G25" s="10">
        <f t="shared" si="3"/>
        <v>1</v>
      </c>
      <c r="H25" s="5">
        <f t="shared" si="4"/>
        <v>0.81988157743024781</v>
      </c>
      <c r="I25" s="14"/>
      <c r="J25" s="6">
        <f t="shared" si="9"/>
        <v>0</v>
      </c>
      <c r="K25" s="15">
        <f t="shared" si="6"/>
        <v>0</v>
      </c>
    </row>
    <row r="26" spans="1:11">
      <c r="A26" s="4">
        <v>22</v>
      </c>
      <c r="B26" s="17"/>
      <c r="C26" s="5">
        <f t="shared" si="10"/>
        <v>0</v>
      </c>
      <c r="D26" s="19"/>
      <c r="E26" s="10">
        <f t="shared" si="1"/>
        <v>0</v>
      </c>
      <c r="F26" s="7">
        <f t="shared" si="2"/>
        <v>0</v>
      </c>
      <c r="G26" s="10">
        <f t="shared" si="3"/>
        <v>1</v>
      </c>
      <c r="H26" s="5">
        <f t="shared" si="4"/>
        <v>0.81988157743024781</v>
      </c>
      <c r="I26" s="14"/>
      <c r="J26" s="6">
        <f t="shared" si="9"/>
        <v>0</v>
      </c>
      <c r="K26" s="15">
        <f t="shared" si="6"/>
        <v>0</v>
      </c>
    </row>
    <row r="27" spans="1:11">
      <c r="A27" s="4">
        <v>23</v>
      </c>
      <c r="B27" s="17"/>
      <c r="C27" s="5">
        <f t="shared" si="10"/>
        <v>0</v>
      </c>
      <c r="D27" s="19"/>
      <c r="E27" s="10">
        <f t="shared" si="1"/>
        <v>0</v>
      </c>
      <c r="F27" s="7">
        <f t="shared" si="2"/>
        <v>0</v>
      </c>
      <c r="G27" s="10">
        <f t="shared" si="3"/>
        <v>1</v>
      </c>
      <c r="H27" s="5">
        <f t="shared" si="4"/>
        <v>0.81988157743024781</v>
      </c>
      <c r="I27" s="14"/>
      <c r="J27" s="6">
        <f t="shared" si="9"/>
        <v>0</v>
      </c>
      <c r="K27" s="15">
        <f t="shared" si="6"/>
        <v>0</v>
      </c>
    </row>
    <row r="28" spans="1:11">
      <c r="A28" s="4">
        <v>24</v>
      </c>
      <c r="B28" s="17"/>
      <c r="C28" s="5">
        <f t="shared" si="10"/>
        <v>0</v>
      </c>
      <c r="D28" s="19"/>
      <c r="E28" s="10">
        <f t="shared" si="1"/>
        <v>0</v>
      </c>
      <c r="F28" s="7">
        <f t="shared" si="2"/>
        <v>0</v>
      </c>
      <c r="G28" s="10">
        <f t="shared" si="3"/>
        <v>1</v>
      </c>
      <c r="H28" s="5">
        <f t="shared" si="4"/>
        <v>0.81988157743024781</v>
      </c>
      <c r="I28" s="14"/>
      <c r="J28" s="6">
        <f t="shared" si="9"/>
        <v>0</v>
      </c>
      <c r="K28" s="15">
        <f t="shared" si="6"/>
        <v>0</v>
      </c>
    </row>
    <row r="30" spans="1:11">
      <c r="G30" s="16">
        <f>PRODUCT(G5:G28)</f>
        <v>0.81988157743024781</v>
      </c>
      <c r="H30" t="s">
        <v>9</v>
      </c>
      <c r="J30" s="6">
        <f>SUM(J5:J29)</f>
        <v>0.16660664715454548</v>
      </c>
      <c r="K30" s="15">
        <f>SUM(K5:K29)</f>
        <v>1666.0664715454552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dcterms:created xsi:type="dcterms:W3CDTF">2012-01-20T03:34:44Z</dcterms:created>
  <dcterms:modified xsi:type="dcterms:W3CDTF">2012-01-23T17:06:57Z</dcterms:modified>
</cp:coreProperties>
</file>