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3395" windowHeight="12330"/>
  </bookViews>
  <sheets>
    <sheet name="Sheet1" sheetId="1" r:id="rId1"/>
    <sheet name="Sheet2" sheetId="2" r:id="rId2"/>
    <sheet name="Sheet3" sheetId="3" r:id="rId3"/>
  </sheets>
  <definedNames>
    <definedName name="D_ML">Sheet1!$B$4</definedName>
    <definedName name="D_RL">Sheet1!$B$6</definedName>
    <definedName name="F_ML">Sheet1!$B$3</definedName>
    <definedName name="F_RL">Sheet1!$B$5</definedName>
  </definedNames>
  <calcPr calcId="125725"/>
</workbook>
</file>

<file path=xl/calcChain.xml><?xml version="1.0" encoding="utf-8"?>
<calcChain xmlns="http://schemas.openxmlformats.org/spreadsheetml/2006/main">
  <c r="A17" i="1"/>
  <c r="A16"/>
  <c r="A15"/>
  <c r="A14"/>
  <c r="A13"/>
  <c r="A12"/>
  <c r="D8"/>
  <c r="D7"/>
  <c r="E6"/>
  <c r="E8" s="1"/>
  <c r="E5"/>
  <c r="C14" s="1"/>
  <c r="D5"/>
  <c r="C4"/>
  <c r="C16" s="1"/>
  <c r="C3"/>
  <c r="C7" s="1"/>
  <c r="C8" l="1"/>
  <c r="C13"/>
  <c r="B13" s="1"/>
  <c r="B14"/>
  <c r="B8"/>
  <c r="B15" s="1"/>
  <c r="C17"/>
  <c r="B17" s="1"/>
  <c r="B16"/>
  <c r="E7"/>
  <c r="B7" s="1"/>
  <c r="B12" s="1"/>
</calcChain>
</file>

<file path=xl/comments1.xml><?xml version="1.0" encoding="utf-8"?>
<comments xmlns="http://schemas.openxmlformats.org/spreadsheetml/2006/main">
  <authors>
    <author/>
  </authors>
  <commentList>
    <comment ref="C12" authorId="0">
      <text>
        <r>
          <rPr>
            <b/>
            <sz val="8"/>
            <color indexed="8"/>
            <rFont val="Times New Roman"/>
            <family val="1"/>
          </rPr>
          <t>Enter desired "to win" $ for Fave -1 bet</t>
        </r>
      </text>
    </comment>
    <comment ref="C15" authorId="0">
      <text>
        <r>
          <rPr>
            <b/>
            <sz val="8"/>
            <color indexed="8"/>
            <rFont val="Times New Roman"/>
            <family val="1"/>
          </rPr>
          <t>Enter desired "to win" $ for Dog +1 bet</t>
        </r>
      </text>
    </comment>
  </commentList>
</comments>
</file>

<file path=xl/sharedStrings.xml><?xml version="1.0" encoding="utf-8"?>
<sst xmlns="http://schemas.openxmlformats.org/spreadsheetml/2006/main" count="15" uniqueCount="14">
  <si>
    <t>Scenarios</t>
  </si>
  <si>
    <t>Bet</t>
  </si>
  <si>
    <t>Line</t>
  </si>
  <si>
    <t>Fave Loss</t>
  </si>
  <si>
    <t>Fave Win By 1</t>
  </si>
  <si>
    <t>Fave Win By &gt; 1</t>
  </si>
  <si>
    <t>Fave ML</t>
  </si>
  <si>
    <t>Dog ML</t>
  </si>
  <si>
    <t>Fave -1.5</t>
  </si>
  <si>
    <t>Dog +1.5</t>
  </si>
  <si>
    <t>Fave -1</t>
  </si>
  <si>
    <t>Dog +1</t>
  </si>
  <si>
    <t>Risk $</t>
  </si>
  <si>
    <t>To Win $</t>
  </si>
</sst>
</file>

<file path=xl/styles.xml><?xml version="1.0" encoding="utf-8"?>
<styleSheet xmlns="http://schemas.openxmlformats.org/spreadsheetml/2006/main">
  <numFmts count="2">
    <numFmt numFmtId="168" formatCode="\+###;\-###;0"/>
    <numFmt numFmtId="169" formatCode="\$#,##0.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Arial"/>
      <family val="2"/>
    </font>
    <font>
      <b/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</fills>
  <borders count="25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/>
    <xf numFmtId="0" fontId="3" fillId="2" borderId="2" xfId="0" applyFont="1" applyFill="1" applyBorder="1" applyAlignment="1">
      <alignment horizontal="center"/>
    </xf>
    <xf numFmtId="0" fontId="2" fillId="0" borderId="0" xfId="0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168" fontId="2" fillId="3" borderId="7" xfId="0" applyNumberFormat="1" applyFont="1" applyFill="1" applyBorder="1" applyProtection="1">
      <protection locked="0"/>
    </xf>
    <xf numFmtId="169" fontId="2" fillId="2" borderId="8" xfId="0" applyNumberFormat="1" applyFont="1" applyFill="1" applyBorder="1"/>
    <xf numFmtId="169" fontId="2" fillId="2" borderId="9" xfId="0" applyNumberFormat="1" applyFont="1" applyFill="1" applyBorder="1"/>
    <xf numFmtId="169" fontId="2" fillId="2" borderId="10" xfId="0" applyNumberFormat="1" applyFont="1" applyFill="1" applyBorder="1"/>
    <xf numFmtId="9" fontId="2" fillId="0" borderId="0" xfId="1" applyNumberFormat="1" applyFont="1" applyFill="1" applyBorder="1" applyAlignment="1" applyProtection="1"/>
    <xf numFmtId="0" fontId="3" fillId="2" borderId="11" xfId="0" applyFont="1" applyFill="1" applyBorder="1"/>
    <xf numFmtId="168" fontId="2" fillId="2" borderId="11" xfId="0" applyNumberFormat="1" applyFont="1" applyFill="1" applyBorder="1"/>
    <xf numFmtId="169" fontId="2" fillId="2" borderId="12" xfId="0" applyNumberFormat="1" applyFont="1" applyFill="1" applyBorder="1"/>
    <xf numFmtId="169" fontId="2" fillId="2" borderId="13" xfId="0" applyNumberFormat="1" applyFont="1" applyFill="1" applyBorder="1"/>
    <xf numFmtId="169" fontId="2" fillId="2" borderId="14" xfId="0" applyNumberFormat="1" applyFont="1" applyFill="1" applyBorder="1"/>
    <xf numFmtId="168" fontId="2" fillId="2" borderId="3" xfId="0" applyNumberFormat="1" applyFont="1" applyFill="1" applyBorder="1"/>
    <xf numFmtId="169" fontId="2" fillId="2" borderId="15" xfId="0" applyNumberFormat="1" applyFont="1" applyFill="1" applyBorder="1"/>
    <xf numFmtId="169" fontId="2" fillId="2" borderId="16" xfId="0" applyNumberFormat="1" applyFont="1" applyFill="1" applyBorder="1"/>
    <xf numFmtId="169" fontId="2" fillId="2" borderId="6" xfId="0" applyNumberFormat="1" applyFont="1" applyFill="1" applyBorder="1"/>
    <xf numFmtId="0" fontId="2" fillId="2" borderId="0" xfId="0" applyFont="1" applyFill="1" applyBorder="1"/>
    <xf numFmtId="168" fontId="2" fillId="2" borderId="0" xfId="0" applyNumberFormat="1" applyFont="1" applyFill="1" applyBorder="1"/>
    <xf numFmtId="169" fontId="2" fillId="2" borderId="0" xfId="0" applyNumberFormat="1" applyFont="1" applyFill="1" applyBorder="1"/>
    <xf numFmtId="0" fontId="2" fillId="0" borderId="0" xfId="0" applyFont="1"/>
    <xf numFmtId="0" fontId="3" fillId="2" borderId="17" xfId="0" applyFont="1" applyFill="1" applyBorder="1"/>
    <xf numFmtId="0" fontId="3" fillId="0" borderId="18" xfId="0" applyFont="1" applyBorder="1"/>
    <xf numFmtId="0" fontId="3" fillId="2" borderId="19" xfId="0" applyFont="1" applyFill="1" applyBorder="1" applyAlignment="1"/>
    <xf numFmtId="0" fontId="3" fillId="2" borderId="1" xfId="0" applyFont="1" applyFill="1" applyBorder="1" applyAlignment="1"/>
    <xf numFmtId="169" fontId="2" fillId="0" borderId="20" xfId="0" applyNumberFormat="1" applyFont="1" applyBorder="1"/>
    <xf numFmtId="169" fontId="2" fillId="3" borderId="21" xfId="0" applyNumberFormat="1" applyFont="1" applyFill="1" applyBorder="1" applyAlignment="1" applyProtection="1">
      <protection locked="0"/>
    </xf>
    <xf numFmtId="0" fontId="3" fillId="2" borderId="7" xfId="0" applyFont="1" applyFill="1" applyBorder="1" applyAlignment="1"/>
    <xf numFmtId="169" fontId="2" fillId="0" borderId="8" xfId="0" applyNumberFormat="1" applyFont="1" applyBorder="1"/>
    <xf numFmtId="169" fontId="2" fillId="0" borderId="10" xfId="0" applyNumberFormat="1" applyFont="1" applyBorder="1"/>
    <xf numFmtId="0" fontId="3" fillId="2" borderId="22" xfId="0" applyFont="1" applyFill="1" applyBorder="1" applyAlignment="1"/>
    <xf numFmtId="169" fontId="2" fillId="0" borderId="23" xfId="0" applyNumberFormat="1" applyFont="1" applyBorder="1"/>
    <xf numFmtId="169" fontId="2" fillId="0" borderId="24" xfId="0" applyNumberFormat="1" applyFont="1" applyBorder="1"/>
    <xf numFmtId="0" fontId="3" fillId="2" borderId="7" xfId="0" applyFont="1" applyFill="1" applyBorder="1" applyAlignment="1">
      <alignment vertical="center"/>
    </xf>
    <xf numFmtId="169" fontId="2" fillId="3" borderId="10" xfId="0" applyNumberFormat="1" applyFont="1" applyFill="1" applyBorder="1" applyAlignment="1" applyProtection="1">
      <alignment vertical="center"/>
      <protection locked="0"/>
    </xf>
    <xf numFmtId="0" fontId="3" fillId="0" borderId="7" xfId="0" applyFont="1" applyBorder="1"/>
    <xf numFmtId="169" fontId="2" fillId="0" borderId="15" xfId="0" applyNumberFormat="1" applyFont="1" applyBorder="1"/>
    <xf numFmtId="169" fontId="2" fillId="0" borderId="6" xfId="0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E19" sqref="E19"/>
    </sheetView>
  </sheetViews>
  <sheetFormatPr defaultRowHeight="15"/>
  <cols>
    <col min="1" max="1" width="18.5703125" bestFit="1" customWidth="1"/>
    <col min="2" max="2" width="14.7109375" bestFit="1" customWidth="1"/>
    <col min="3" max="3" width="21" bestFit="1" customWidth="1"/>
    <col min="4" max="4" width="28.7109375" bestFit="1" customWidth="1"/>
    <col min="5" max="5" width="32.28515625" bestFit="1" customWidth="1"/>
  </cols>
  <sheetData>
    <row r="1" spans="1:6" ht="27" thickTop="1">
      <c r="A1" s="1"/>
      <c r="B1" s="1"/>
      <c r="C1" s="2" t="s">
        <v>0</v>
      </c>
      <c r="D1" s="2"/>
      <c r="E1" s="2"/>
      <c r="F1" s="3"/>
    </row>
    <row r="2" spans="1:6" ht="27" thickBot="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3"/>
    </row>
    <row r="3" spans="1:6" ht="27" thickTop="1">
      <c r="A3" s="8" t="s">
        <v>6</v>
      </c>
      <c r="B3" s="9">
        <v>-195</v>
      </c>
      <c r="C3" s="10">
        <f>IF(F_ML&lt;0,F_ML,-10000/F_ML)</f>
        <v>-195</v>
      </c>
      <c r="D3" s="11">
        <v>100</v>
      </c>
      <c r="E3" s="12">
        <v>100</v>
      </c>
      <c r="F3" s="13"/>
    </row>
    <row r="4" spans="1:6" ht="26.25">
      <c r="A4" s="8" t="s">
        <v>7</v>
      </c>
      <c r="B4" s="9">
        <v>200</v>
      </c>
      <c r="C4" s="10">
        <f>IF(D_ML&lt;0,-10000/D_ML,D_ML)</f>
        <v>200</v>
      </c>
      <c r="D4" s="11">
        <v>-100</v>
      </c>
      <c r="E4" s="12">
        <v>-100</v>
      </c>
      <c r="F4" s="13"/>
    </row>
    <row r="5" spans="1:6" ht="26.25">
      <c r="A5" s="8" t="s">
        <v>8</v>
      </c>
      <c r="B5" s="9">
        <v>115</v>
      </c>
      <c r="C5" s="10">
        <v>-100</v>
      </c>
      <c r="D5" s="11">
        <f>-D3</f>
        <v>-100</v>
      </c>
      <c r="E5" s="12">
        <f>IF(F_RL&gt;0,F_RL,-10000/F_RL)</f>
        <v>115</v>
      </c>
      <c r="F5" s="13"/>
    </row>
    <row r="6" spans="1:6" ht="26.25">
      <c r="A6" s="8" t="s">
        <v>9</v>
      </c>
      <c r="B6" s="9">
        <v>-105</v>
      </c>
      <c r="C6" s="10">
        <v>100</v>
      </c>
      <c r="D6" s="11">
        <v>100</v>
      </c>
      <c r="E6" s="12">
        <f>IF(D_RL&lt;0,D_RL,-10000/D_RL)</f>
        <v>-105</v>
      </c>
      <c r="F6" s="13"/>
    </row>
    <row r="7" spans="1:6" ht="26.25">
      <c r="A7" s="14" t="s">
        <v>10</v>
      </c>
      <c r="B7" s="15">
        <f>IF(-C7&lt;E7,-E7/C7,C7/E7)*100</f>
        <v>-137.2093023255814</v>
      </c>
      <c r="C7" s="16">
        <f t="shared" ref="C7:E8" si="0">C3+C5</f>
        <v>-295</v>
      </c>
      <c r="D7" s="17">
        <f t="shared" si="0"/>
        <v>0</v>
      </c>
      <c r="E7" s="18">
        <f t="shared" si="0"/>
        <v>215</v>
      </c>
      <c r="F7" s="13"/>
    </row>
    <row r="8" spans="1:6" ht="27" thickBot="1">
      <c r="A8" s="4" t="s">
        <v>11</v>
      </c>
      <c r="B8" s="19">
        <f>IF(C8&lt;-E8,E8/C8,-C8/E8)*100</f>
        <v>146.34146341463415</v>
      </c>
      <c r="C8" s="20">
        <f t="shared" si="0"/>
        <v>300</v>
      </c>
      <c r="D8" s="21">
        <f t="shared" si="0"/>
        <v>0</v>
      </c>
      <c r="E8" s="22">
        <f t="shared" si="0"/>
        <v>-205</v>
      </c>
      <c r="F8" s="13"/>
    </row>
    <row r="9" spans="1:6" ht="27" thickTop="1">
      <c r="A9" s="23"/>
      <c r="B9" s="24"/>
      <c r="C9" s="25"/>
      <c r="D9" s="26"/>
      <c r="E9" s="26"/>
      <c r="F9" s="26"/>
    </row>
    <row r="10" spans="1:6" ht="27" thickBot="1">
      <c r="A10" s="26"/>
      <c r="B10" s="26"/>
      <c r="C10" s="26"/>
      <c r="D10" s="26"/>
      <c r="E10" s="26"/>
      <c r="F10" s="26"/>
    </row>
    <row r="11" spans="1:6" ht="27.75" thickTop="1" thickBot="1">
      <c r="A11" s="27" t="s">
        <v>1</v>
      </c>
      <c r="B11" s="28" t="s">
        <v>12</v>
      </c>
      <c r="C11" s="29" t="s">
        <v>13</v>
      </c>
      <c r="D11" s="26"/>
      <c r="E11" s="26"/>
      <c r="F11" s="26"/>
    </row>
    <row r="12" spans="1:6" ht="27" thickTop="1">
      <c r="A12" s="30" t="str">
        <f>A7</f>
        <v>Fave -1</v>
      </c>
      <c r="B12" s="31">
        <f>IF(B7&lt;0,-B7/100*C12,100/B7*C12)</f>
        <v>137.2093023255814</v>
      </c>
      <c r="C12" s="32">
        <v>100</v>
      </c>
      <c r="D12" s="26"/>
      <c r="E12" s="26"/>
      <c r="F12" s="26"/>
    </row>
    <row r="13" spans="1:6" ht="26.25">
      <c r="A13" s="33" t="str">
        <f>A3</f>
        <v>Fave ML</v>
      </c>
      <c r="B13" s="34">
        <f>IF(B3&lt;0,-B3/100*C13,100/B3*C13)</f>
        <v>90.697674418604663</v>
      </c>
      <c r="C13" s="35">
        <f>C12-C14</f>
        <v>46.511627906976749</v>
      </c>
      <c r="D13" s="26"/>
      <c r="E13" s="26"/>
      <c r="F13" s="26"/>
    </row>
    <row r="14" spans="1:6" ht="26.25">
      <c r="A14" s="36" t="str">
        <f>A5</f>
        <v>Fave -1.5</v>
      </c>
      <c r="B14" s="37">
        <f>IF(B5&lt;0,-B5/100*C14,100/B5*C14)</f>
        <v>46.511627906976742</v>
      </c>
      <c r="C14" s="38">
        <f>E5/(100+E5)*C12</f>
        <v>53.488372093023251</v>
      </c>
      <c r="D14" s="26"/>
      <c r="E14" s="26"/>
      <c r="F14" s="26"/>
    </row>
    <row r="15" spans="1:6" ht="26.25">
      <c r="A15" s="39" t="str">
        <f>A8</f>
        <v>Dog +1</v>
      </c>
      <c r="B15" s="34">
        <f>IF(B8&lt;0,-B8/100*C15,100/B8*C15)</f>
        <v>211.83333333333334</v>
      </c>
      <c r="C15" s="40">
        <v>310</v>
      </c>
      <c r="D15" s="26"/>
      <c r="E15" s="26"/>
      <c r="F15" s="26"/>
    </row>
    <row r="16" spans="1:6" ht="26.25">
      <c r="A16" s="41" t="str">
        <f>A4</f>
        <v>Dog ML</v>
      </c>
      <c r="B16" s="34">
        <f>IF(B4&lt;0,-B4/100*C16,100/B4*C16)</f>
        <v>103.33333333333333</v>
      </c>
      <c r="C16" s="35">
        <f>C4/(100+C4)*C15</f>
        <v>206.66666666666666</v>
      </c>
      <c r="D16" s="26"/>
      <c r="E16" s="26"/>
      <c r="F16" s="26"/>
    </row>
    <row r="17" spans="1:6" ht="27" thickBot="1">
      <c r="A17" s="4" t="str">
        <f>A6</f>
        <v>Dog +1.5</v>
      </c>
      <c r="B17" s="42">
        <f>IF(B6&lt;0,-B6/100*C17,100/B6*C17)</f>
        <v>108.50000000000001</v>
      </c>
      <c r="C17" s="43">
        <f>C15-C16</f>
        <v>103.33333333333334</v>
      </c>
      <c r="D17" s="26"/>
      <c r="E17" s="26"/>
      <c r="F17" s="26"/>
    </row>
    <row r="18" spans="1:6" ht="27" thickTop="1">
      <c r="A18" s="26"/>
      <c r="B18" s="26"/>
      <c r="C18" s="26"/>
      <c r="D18" s="26"/>
      <c r="E18" s="26"/>
      <c r="F18" s="26"/>
    </row>
  </sheetData>
  <mergeCells count="1">
    <mergeCell ref="C1:E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Sheet1</vt:lpstr>
      <vt:lpstr>Sheet2</vt:lpstr>
      <vt:lpstr>Sheet3</vt:lpstr>
      <vt:lpstr>D_ML</vt:lpstr>
      <vt:lpstr>D_RL</vt:lpstr>
      <vt:lpstr>F_ML</vt:lpstr>
      <vt:lpstr>F_RL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bill</cp:lastModifiedBy>
  <dcterms:created xsi:type="dcterms:W3CDTF">2011-04-07T17:37:11Z</dcterms:created>
  <dcterms:modified xsi:type="dcterms:W3CDTF">2011-04-07T17:39:27Z</dcterms:modified>
</cp:coreProperties>
</file>