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4780" windowHeight="124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36" i="1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H26" s="1"/>
  <c r="G25"/>
  <c r="F25"/>
  <c r="H25" s="1"/>
  <c r="G24"/>
  <c r="F24"/>
  <c r="H24" s="1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H27" l="1"/>
  <c r="H28"/>
  <c r="H29"/>
  <c r="H30"/>
  <c r="H31"/>
  <c r="H32"/>
  <c r="H33"/>
  <c r="H34"/>
  <c r="H35"/>
  <c r="H36"/>
  <c r="H16"/>
  <c r="H17"/>
  <c r="H18"/>
  <c r="H19"/>
  <c r="H20"/>
  <c r="H21"/>
  <c r="H22"/>
  <c r="H23"/>
  <c r="H15"/>
  <c r="J17"/>
  <c r="I17"/>
  <c r="J19"/>
  <c r="I19"/>
  <c r="J21"/>
  <c r="I21"/>
  <c r="J22"/>
  <c r="I22"/>
  <c r="J24"/>
  <c r="I24"/>
  <c r="J26"/>
  <c r="I26"/>
  <c r="J31"/>
  <c r="I31"/>
  <c r="J35"/>
  <c r="I35"/>
  <c r="I16"/>
  <c r="J16"/>
  <c r="J18"/>
  <c r="I18"/>
  <c r="J20"/>
  <c r="I20"/>
  <c r="J23"/>
  <c r="I23"/>
  <c r="J25"/>
  <c r="I25"/>
  <c r="J27"/>
  <c r="I27"/>
  <c r="J28"/>
  <c r="I28"/>
  <c r="J29"/>
  <c r="I29"/>
  <c r="J30"/>
  <c r="I30"/>
  <c r="J32"/>
  <c r="I32"/>
  <c r="J33"/>
  <c r="I33"/>
  <c r="J34"/>
  <c r="I34"/>
  <c r="J36"/>
  <c r="I36"/>
  <c r="I15"/>
  <c r="J15"/>
  <c r="K24" l="1"/>
  <c r="L24" s="1"/>
  <c r="M24" s="1"/>
  <c r="N24" s="1"/>
  <c r="K22"/>
  <c r="L22" s="1"/>
  <c r="M22" s="1"/>
  <c r="N22" s="1"/>
  <c r="K21"/>
  <c r="L21" s="1"/>
  <c r="M21" s="1"/>
  <c r="N21" s="1"/>
  <c r="K19"/>
  <c r="L19" s="1"/>
  <c r="M19" s="1"/>
  <c r="N19" s="1"/>
  <c r="O19" s="1"/>
  <c r="K17"/>
  <c r="L17" s="1"/>
  <c r="M17" s="1"/>
  <c r="N17" s="1"/>
  <c r="K36"/>
  <c r="L36" s="1"/>
  <c r="M36" s="1"/>
  <c r="N36" s="1"/>
  <c r="K33"/>
  <c r="L33" s="1"/>
  <c r="M33" s="1"/>
  <c r="N33" s="1"/>
  <c r="K32"/>
  <c r="L32" s="1"/>
  <c r="M32" s="1"/>
  <c r="N32" s="1"/>
  <c r="K30"/>
  <c r="L30" s="1"/>
  <c r="M30" s="1"/>
  <c r="N30" s="1"/>
  <c r="K29"/>
  <c r="L29" s="1"/>
  <c r="M29" s="1"/>
  <c r="N29" s="1"/>
  <c r="K28"/>
  <c r="L28" s="1"/>
  <c r="M28" s="1"/>
  <c r="N28" s="1"/>
  <c r="K27"/>
  <c r="L27" s="1"/>
  <c r="M27" s="1"/>
  <c r="N27" s="1"/>
  <c r="K25"/>
  <c r="L25" s="1"/>
  <c r="M25" s="1"/>
  <c r="N25" s="1"/>
  <c r="K20"/>
  <c r="L20" s="1"/>
  <c r="M20" s="1"/>
  <c r="N20" s="1"/>
  <c r="O20" s="1"/>
  <c r="K18"/>
  <c r="L18" s="1"/>
  <c r="M18" s="1"/>
  <c r="N18" s="1"/>
  <c r="P18" s="1"/>
  <c r="Q18" s="1"/>
  <c r="K35"/>
  <c r="L35" s="1"/>
  <c r="M35" s="1"/>
  <c r="N35" s="1"/>
  <c r="K31"/>
  <c r="L31" s="1"/>
  <c r="M31" s="1"/>
  <c r="N31" s="1"/>
  <c r="K26"/>
  <c r="L26" s="1"/>
  <c r="M26" s="1"/>
  <c r="N26" s="1"/>
  <c r="K16"/>
  <c r="L16" s="1"/>
  <c r="M16" s="1"/>
  <c r="N16" s="1"/>
  <c r="P16" s="1"/>
  <c r="Q16" s="1"/>
  <c r="P32"/>
  <c r="Q32" s="1"/>
  <c r="O32"/>
  <c r="P29"/>
  <c r="Q29" s="1"/>
  <c r="O29"/>
  <c r="P27"/>
  <c r="Q27" s="1"/>
  <c r="O27"/>
  <c r="O18"/>
  <c r="P35"/>
  <c r="Q35" s="1"/>
  <c r="O35"/>
  <c r="P26"/>
  <c r="Q26" s="1"/>
  <c r="O26"/>
  <c r="P24"/>
  <c r="Q24" s="1"/>
  <c r="O24"/>
  <c r="P21"/>
  <c r="Q21" s="1"/>
  <c r="O21"/>
  <c r="O16"/>
  <c r="P36"/>
  <c r="Q36" s="1"/>
  <c r="O36"/>
  <c r="P33"/>
  <c r="Q33" s="1"/>
  <c r="O33"/>
  <c r="P30"/>
  <c r="Q30" s="1"/>
  <c r="O30"/>
  <c r="P28"/>
  <c r="Q28" s="1"/>
  <c r="O28"/>
  <c r="P25"/>
  <c r="Q25" s="1"/>
  <c r="O25"/>
  <c r="P31"/>
  <c r="Q31" s="1"/>
  <c r="O31"/>
  <c r="P22"/>
  <c r="Q22" s="1"/>
  <c r="O22"/>
  <c r="P17"/>
  <c r="Q17" s="1"/>
  <c r="O17"/>
  <c r="K34"/>
  <c r="L34" s="1"/>
  <c r="M34" s="1"/>
  <c r="N34" s="1"/>
  <c r="K23"/>
  <c r="L23" s="1"/>
  <c r="M23" s="1"/>
  <c r="N23" s="1"/>
  <c r="K15"/>
  <c r="L15" s="1"/>
  <c r="M15" s="1"/>
  <c r="N15" s="1"/>
  <c r="P20" l="1"/>
  <c r="Q20" s="1"/>
  <c r="P19"/>
  <c r="Q19" s="1"/>
  <c r="O15"/>
  <c r="P15"/>
  <c r="Q15" s="1"/>
  <c r="P34"/>
  <c r="Q34" s="1"/>
  <c r="O34"/>
  <c r="P23"/>
  <c r="Q23" s="1"/>
  <c r="O23"/>
</calcChain>
</file>

<file path=xl/sharedStrings.xml><?xml version="1.0" encoding="utf-8"?>
<sst xmlns="http://schemas.openxmlformats.org/spreadsheetml/2006/main" count="43" uniqueCount="43">
  <si>
    <t>date=today and site=home</t>
  </si>
  <si>
    <t>Subtract</t>
  </si>
  <si>
    <t>Home Line</t>
  </si>
  <si>
    <t>+3 Home</t>
  </si>
  <si>
    <t>-3 Road</t>
  </si>
  <si>
    <t>Selected team</t>
  </si>
  <si>
    <t>team as Home Team,o:team as Road Team,line as Home Line,1.0*wins/(wins+losses) as Home Win %age, 1.0*o:wins / (o:wins + o:losses) as Road Win %age@date=today and H</t>
  </si>
  <si>
    <t>Home Team</t>
  </si>
  <si>
    <t>Road Team</t>
  </si>
  <si>
    <t>Home Win %age</t>
  </si>
  <si>
    <t>Road Win %age</t>
  </si>
  <si>
    <t>0=No Play</t>
  </si>
  <si>
    <t>1=Play Selected</t>
  </si>
  <si>
    <t>2=Play Opposite</t>
  </si>
  <si>
    <t>FINAL</t>
  </si>
  <si>
    <t>RESULT</t>
  </si>
  <si>
    <t>1=Home</t>
  </si>
  <si>
    <t>0=Road</t>
  </si>
  <si>
    <t>Put Selected</t>
  </si>
  <si>
    <t>Divide</t>
  </si>
  <si>
    <t>by 20</t>
  </si>
  <si>
    <t>Add</t>
  </si>
  <si>
    <t>the line</t>
  </si>
  <si>
    <t>Result</t>
  </si>
  <si>
    <t>http://tinyurl.com/70-percent-NBA-system</t>
  </si>
  <si>
    <t>I tried to make this as simple as possible, showing all the steps, so it could be modified, or anyone could follow along.</t>
  </si>
  <si>
    <t>There's an easier (shorter but involves forumlas) way to do the Final result, but I felt it would be less clear, so I just make a long IF statement showing all the possibilities.</t>
  </si>
  <si>
    <t>Step 2 - On the page which opens, copy from "date=today and site=home" to the bottom of the last Road Win %age.</t>
  </si>
  <si>
    <t>Step 4, look down column Q to see if there are any plays</t>
  </si>
  <si>
    <t>Step 1 - Click in cell A9.  This will open a window with today's games.</t>
  </si>
  <si>
    <t>Step 3, Paste starting in cell A13</t>
  </si>
  <si>
    <t>Change Win %age</t>
  </si>
  <si>
    <t>into whole numbers.</t>
  </si>
  <si>
    <t>Round to 3 places</t>
  </si>
  <si>
    <t>Win %age</t>
  </si>
  <si>
    <t>on left.</t>
  </si>
  <si>
    <t xml:space="preserve">That final IF statement says, </t>
  </si>
  <si>
    <t>If the selected team is the play, and the selected team is the home team, show the home team's name.</t>
  </si>
  <si>
    <t>If the selected team is the play, and the selected team is the road team, show the road team's name.</t>
  </si>
  <si>
    <t>If the opposite team is the play, and the selected team is the home team, show the road team's name.</t>
  </si>
  <si>
    <t>If the opposite team is the play and the selected team is the road team, show the home team's name.</t>
  </si>
  <si>
    <t>If there is no play, show No Play.</t>
  </si>
  <si>
    <t>Step 5, REMEMBER THE RULES - NO SPREADS HIGHER THAN -9.5, NO BACK TO BACK GAMES, NO PLAYS IF STARTERS ARE OUT, WAIT A WEEK FOR STARTERS TO RETURN, WAIT 20 GAMES AT THE START OF THE SEASON AND 3 GAMES AFTER THE ALL STAR BREAK!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</si>
</sst>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auto="1"/>
      </right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2" fillId="0" borderId="1" xfId="1" applyBorder="1" applyAlignment="1" applyProtection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3" borderId="19" xfId="0" applyFill="1" applyBorder="1"/>
    <xf numFmtId="0" fontId="0" fillId="3" borderId="16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7" xfId="0" applyFill="1" applyBorder="1"/>
    <xf numFmtId="0" fontId="0" fillId="3" borderId="20" xfId="0" applyFill="1" applyBorder="1"/>
    <xf numFmtId="0" fontId="0" fillId="3" borderId="13" xfId="0" applyFill="1" applyBorder="1"/>
    <xf numFmtId="0" fontId="0" fillId="3" borderId="0" xfId="0" applyFill="1" applyBorder="1"/>
    <xf numFmtId="0" fontId="0" fillId="3" borderId="15" xfId="0" applyFill="1" applyBorder="1"/>
    <xf numFmtId="0" fontId="0" fillId="3" borderId="15" xfId="0" quotePrefix="1" applyFill="1" applyBorder="1"/>
    <xf numFmtId="0" fontId="0" fillId="3" borderId="5" xfId="0" applyFill="1" applyBorder="1"/>
    <xf numFmtId="0" fontId="0" fillId="3" borderId="21" xfId="0" applyFill="1" applyBorder="1"/>
    <xf numFmtId="0" fontId="0" fillId="3" borderId="12" xfId="0" applyFill="1" applyBorder="1"/>
    <xf numFmtId="0" fontId="0" fillId="3" borderId="18" xfId="0" applyFill="1" applyBorder="1"/>
    <xf numFmtId="0" fontId="0" fillId="3" borderId="14" xfId="0" applyFill="1" applyBorder="1"/>
    <xf numFmtId="0" fontId="0" fillId="3" borderId="14" xfId="0" quotePrefix="1" applyFill="1" applyBorder="1"/>
    <xf numFmtId="0" fontId="0" fillId="3" borderId="6" xfId="0" applyFill="1" applyBorder="1"/>
    <xf numFmtId="0" fontId="0" fillId="3" borderId="4" xfId="0" applyFill="1" applyBorder="1"/>
    <xf numFmtId="0" fontId="2" fillId="0" borderId="0" xfId="1" applyAlignment="1" applyProtection="1"/>
    <xf numFmtId="0" fontId="0" fillId="0" borderId="0" xfId="0" applyNumberFormat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killersports.com/nba.py/query?sort=Road%20Team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killersports.com/nba.py/query?sort=Home%20Team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1" Type="http://schemas.openxmlformats.org/officeDocument/2006/relationships/hyperlink" Target="http://tinyurl.com/70-percent-NBA-system" TargetMode="External"/><Relationship Id="rId6" Type="http://schemas.openxmlformats.org/officeDocument/2006/relationships/hyperlink" Target="http://killersports.com/nba.py/query?sort=Road%20Win%20%25ag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5" Type="http://schemas.openxmlformats.org/officeDocument/2006/relationships/hyperlink" Target="http://killersports.com/nba.py/query?sort=Home%20Win%20%25ag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4" Type="http://schemas.openxmlformats.org/officeDocument/2006/relationships/hyperlink" Target="http://killersports.com/nba.py/query?sort=Home%20Lin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6"/>
  <sheetViews>
    <sheetView tabSelected="1" workbookViewId="0">
      <selection activeCell="A15" sqref="A15"/>
    </sheetView>
  </sheetViews>
  <sheetFormatPr defaultRowHeight="15"/>
  <cols>
    <col min="1" max="4" width="15.85546875" customWidth="1"/>
    <col min="5" max="5" width="20.42578125" bestFit="1" customWidth="1"/>
    <col min="7" max="7" width="11.85546875" customWidth="1"/>
    <col min="8" max="8" width="13.85546875" bestFit="1" customWidth="1"/>
    <col min="9" max="10" width="6.7109375" customWidth="1"/>
    <col min="15" max="15" width="13.140625" bestFit="1" customWidth="1"/>
    <col min="16" max="16" width="15.42578125" bestFit="1" customWidth="1"/>
    <col min="17" max="17" width="16.7109375" customWidth="1"/>
  </cols>
  <sheetData>
    <row r="1" spans="1:18" ht="15.75" thickBot="1"/>
    <row r="2" spans="1:18" ht="15.75" thickTop="1">
      <c r="A2" s="31" t="s">
        <v>29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3"/>
    </row>
    <row r="3" spans="1:18">
      <c r="A3" s="34" t="s">
        <v>27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</row>
    <row r="4" spans="1:18">
      <c r="A4" s="34" t="s">
        <v>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10"/>
    </row>
    <row r="5" spans="1:18">
      <c r="A5" s="34" t="s">
        <v>28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10"/>
    </row>
    <row r="6" spans="1:18" ht="15.75" thickBot="1">
      <c r="A6" s="35" t="s">
        <v>42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7"/>
    </row>
    <row r="7" spans="1:18" ht="15.75" thickTop="1"/>
    <row r="9" spans="1:18">
      <c r="A9" s="29" t="s">
        <v>24</v>
      </c>
    </row>
    <row r="10" spans="1:18">
      <c r="A10" t="s">
        <v>6</v>
      </c>
    </row>
    <row r="11" spans="1:18" ht="15.75" thickBot="1"/>
    <row r="12" spans="1:18" ht="15.75" thickTop="1">
      <c r="F12" s="11" t="s">
        <v>31</v>
      </c>
      <c r="G12" s="12"/>
      <c r="H12" s="12" t="s">
        <v>5</v>
      </c>
      <c r="I12" s="13" t="s">
        <v>18</v>
      </c>
      <c r="J12" s="14"/>
      <c r="K12" s="12"/>
      <c r="L12" s="15"/>
      <c r="M12" s="15"/>
      <c r="N12" s="15"/>
      <c r="O12" s="15"/>
      <c r="P12" s="13" t="s">
        <v>11</v>
      </c>
      <c r="Q12" s="28"/>
    </row>
    <row r="13" spans="1:18" ht="15" customHeight="1">
      <c r="A13" s="38" t="s">
        <v>0</v>
      </c>
      <c r="B13" s="39"/>
      <c r="C13" s="39"/>
      <c r="D13" s="39"/>
      <c r="E13" s="40"/>
      <c r="F13" s="16" t="s">
        <v>32</v>
      </c>
      <c r="G13" s="17"/>
      <c r="H13" s="17" t="s">
        <v>16</v>
      </c>
      <c r="I13" s="18" t="s">
        <v>34</v>
      </c>
      <c r="J13" s="17"/>
      <c r="K13" s="17"/>
      <c r="L13" s="19" t="s">
        <v>19</v>
      </c>
      <c r="M13" s="20" t="s">
        <v>3</v>
      </c>
      <c r="N13" s="19" t="s">
        <v>21</v>
      </c>
      <c r="O13" s="19"/>
      <c r="P13" s="18" t="s">
        <v>12</v>
      </c>
      <c r="Q13" s="21" t="s">
        <v>14</v>
      </c>
    </row>
    <row r="14" spans="1:18" ht="15.75" thickBot="1">
      <c r="A14" s="1" t="s">
        <v>7</v>
      </c>
      <c r="B14" s="1" t="s">
        <v>8</v>
      </c>
      <c r="C14" s="1" t="s">
        <v>2</v>
      </c>
      <c r="D14" s="1" t="s">
        <v>9</v>
      </c>
      <c r="E14" s="1" t="s">
        <v>10</v>
      </c>
      <c r="F14" s="22" t="s">
        <v>33</v>
      </c>
      <c r="G14" s="23"/>
      <c r="H14" s="23" t="s">
        <v>17</v>
      </c>
      <c r="I14" s="24" t="s">
        <v>35</v>
      </c>
      <c r="J14" s="23"/>
      <c r="K14" s="23" t="s">
        <v>1</v>
      </c>
      <c r="L14" s="25" t="s">
        <v>20</v>
      </c>
      <c r="M14" s="26" t="s">
        <v>4</v>
      </c>
      <c r="N14" s="25" t="s">
        <v>22</v>
      </c>
      <c r="O14" s="25" t="s">
        <v>23</v>
      </c>
      <c r="P14" s="24" t="s">
        <v>13</v>
      </c>
      <c r="Q14" s="27" t="s">
        <v>15</v>
      </c>
    </row>
    <row r="15" spans="1:18" ht="15.75" thickTop="1">
      <c r="A15" s="2"/>
      <c r="B15" s="2"/>
      <c r="C15" s="2"/>
      <c r="D15" s="2"/>
      <c r="E15" s="2"/>
      <c r="F15" s="5">
        <f>ROUND(D15,3) * 1000</f>
        <v>0</v>
      </c>
      <c r="G15" s="6">
        <f>ROUND(E15,3) * 1000</f>
        <v>0</v>
      </c>
      <c r="H15" s="6">
        <f>IF(F15&gt;G15,1,0)</f>
        <v>0</v>
      </c>
      <c r="I15" s="6">
        <f>IF(H15=1,F15,G15)</f>
        <v>0</v>
      </c>
      <c r="J15" s="6">
        <f>IF(H15=1,G15,F15)</f>
        <v>0</v>
      </c>
      <c r="K15" s="6">
        <f>I15-J15</f>
        <v>0</v>
      </c>
      <c r="L15" s="6">
        <f>K15/20</f>
        <v>0</v>
      </c>
      <c r="M15" s="6">
        <f>IF(H15=1,L15+3,L15-3)</f>
        <v>-3</v>
      </c>
      <c r="N15" s="6">
        <f>IF(H15=1,M15+C15,M15-C15)</f>
        <v>-3</v>
      </c>
      <c r="O15" s="6" t="str">
        <f>IF(N15&gt;=10,"play Selected", IF(N15&lt;=-1, "Play opposite","No play"))</f>
        <v>Play opposite</v>
      </c>
      <c r="P15" s="7">
        <f>IF(N15&gt;=10,1, IF(N15&lt;=-1, 2,0))</f>
        <v>2</v>
      </c>
      <c r="Q15" s="3" t="str">
        <f>IF(AND(P15=1,H15=1),"Play "&amp;A15,IF(AND(P15=1,H15=0),"Play "&amp;B15,IF(AND(P15=2,H15=1),"Play "&amp;B15,IF(AND(P15=2,H15=0),"Play "&amp;A15,"No Play"))))</f>
        <v xml:space="preserve">Play </v>
      </c>
    </row>
    <row r="16" spans="1:18">
      <c r="A16" s="2"/>
      <c r="B16" s="2"/>
      <c r="C16" s="2"/>
      <c r="D16" s="2"/>
      <c r="E16" s="2"/>
      <c r="F16" s="8">
        <f t="shared" ref="F16:F36" si="0">ROUND(D16,3) * 1000</f>
        <v>0</v>
      </c>
      <c r="G16" s="9">
        <f t="shared" ref="G16:G36" si="1">ROUND(E16,3) * 1000</f>
        <v>0</v>
      </c>
      <c r="H16" s="9">
        <f t="shared" ref="H16:H36" si="2">IF(F16&gt;G16,1,0)</f>
        <v>0</v>
      </c>
      <c r="I16" s="9">
        <f t="shared" ref="I16:I36" si="3">IF(H16=1,F16,G16)</f>
        <v>0</v>
      </c>
      <c r="J16" s="9">
        <f t="shared" ref="J16:J36" si="4">IF(H16=1,G16,F16)</f>
        <v>0</v>
      </c>
      <c r="K16" s="9">
        <f t="shared" ref="K16:K36" si="5">I16-J16</f>
        <v>0</v>
      </c>
      <c r="L16" s="9">
        <f t="shared" ref="L16:L36" si="6">K16/20</f>
        <v>0</v>
      </c>
      <c r="M16" s="9">
        <f t="shared" ref="M16:M36" si="7">IF(H16=1,L16+3,L16-3)</f>
        <v>-3</v>
      </c>
      <c r="N16" s="9">
        <f t="shared" ref="N16:N36" si="8">IF(H16=1,M16+C16,M16-C16)</f>
        <v>-3</v>
      </c>
      <c r="O16" s="9" t="str">
        <f t="shared" ref="O16:O36" si="9">IF(N16&gt;=10,"play Selected", IF(N16&lt;=-1, "Play opposite","No play"))</f>
        <v>Play opposite</v>
      </c>
      <c r="P16" s="10">
        <f t="shared" ref="P16:P36" si="10">IF(N16&gt;=10,1, IF(N16&lt;=-1, 2,0))</f>
        <v>2</v>
      </c>
      <c r="Q16" s="3" t="str">
        <f t="shared" ref="Q16:Q36" si="11">IF(AND(P16=1,H16=1),"Play "&amp;A16,IF(AND(P16=1,H16=0),"Play "&amp;B16,IF(AND(P16=2,H16=1),"Play "&amp;B16,IF(AND(P16=2,H16=0),"Play "&amp;A16,"No Play"))))</f>
        <v xml:space="preserve">Play </v>
      </c>
    </row>
    <row r="17" spans="1:17">
      <c r="A17" s="2"/>
      <c r="B17" s="2"/>
      <c r="C17" s="2"/>
      <c r="D17" s="2"/>
      <c r="E17" s="2"/>
      <c r="F17">
        <f t="shared" si="0"/>
        <v>0</v>
      </c>
      <c r="G17">
        <f t="shared" si="1"/>
        <v>0</v>
      </c>
      <c r="H17">
        <f t="shared" si="2"/>
        <v>0</v>
      </c>
      <c r="I17">
        <f t="shared" si="3"/>
        <v>0</v>
      </c>
      <c r="J17">
        <f t="shared" si="4"/>
        <v>0</v>
      </c>
      <c r="K17">
        <f t="shared" si="5"/>
        <v>0</v>
      </c>
      <c r="L17">
        <f t="shared" si="6"/>
        <v>0</v>
      </c>
      <c r="M17">
        <f t="shared" si="7"/>
        <v>-3</v>
      </c>
      <c r="N17">
        <f t="shared" si="8"/>
        <v>-3</v>
      </c>
      <c r="O17" t="str">
        <f t="shared" si="9"/>
        <v>Play opposite</v>
      </c>
      <c r="P17">
        <f t="shared" si="10"/>
        <v>2</v>
      </c>
      <c r="Q17" s="3" t="str">
        <f t="shared" si="11"/>
        <v xml:space="preserve">Play </v>
      </c>
    </row>
    <row r="18" spans="1:17">
      <c r="A18" s="2"/>
      <c r="B18" s="2"/>
      <c r="C18" s="2"/>
      <c r="D18" s="2"/>
      <c r="E18" s="2"/>
      <c r="F18">
        <f t="shared" si="0"/>
        <v>0</v>
      </c>
      <c r="G18">
        <f t="shared" si="1"/>
        <v>0</v>
      </c>
      <c r="H18">
        <f t="shared" si="2"/>
        <v>0</v>
      </c>
      <c r="I18">
        <f t="shared" si="3"/>
        <v>0</v>
      </c>
      <c r="J18">
        <f t="shared" si="4"/>
        <v>0</v>
      </c>
      <c r="K18">
        <f t="shared" si="5"/>
        <v>0</v>
      </c>
      <c r="L18">
        <f t="shared" si="6"/>
        <v>0</v>
      </c>
      <c r="M18">
        <f t="shared" si="7"/>
        <v>-3</v>
      </c>
      <c r="N18">
        <f t="shared" si="8"/>
        <v>-3</v>
      </c>
      <c r="O18" t="str">
        <f t="shared" si="9"/>
        <v>Play opposite</v>
      </c>
      <c r="P18">
        <f t="shared" si="10"/>
        <v>2</v>
      </c>
      <c r="Q18" s="3" t="str">
        <f t="shared" si="11"/>
        <v xml:space="preserve">Play </v>
      </c>
    </row>
    <row r="19" spans="1:17">
      <c r="A19" s="2"/>
      <c r="B19" s="2"/>
      <c r="C19" s="2"/>
      <c r="D19" s="2"/>
      <c r="E19" s="2"/>
      <c r="F19">
        <f t="shared" si="0"/>
        <v>0</v>
      </c>
      <c r="G19">
        <f t="shared" si="1"/>
        <v>0</v>
      </c>
      <c r="H19">
        <f t="shared" si="2"/>
        <v>0</v>
      </c>
      <c r="I19">
        <f t="shared" si="3"/>
        <v>0</v>
      </c>
      <c r="J19">
        <f t="shared" si="4"/>
        <v>0</v>
      </c>
      <c r="K19">
        <f t="shared" si="5"/>
        <v>0</v>
      </c>
      <c r="L19">
        <f t="shared" si="6"/>
        <v>0</v>
      </c>
      <c r="M19">
        <f t="shared" si="7"/>
        <v>-3</v>
      </c>
      <c r="N19">
        <f t="shared" si="8"/>
        <v>-3</v>
      </c>
      <c r="O19" t="str">
        <f t="shared" si="9"/>
        <v>Play opposite</v>
      </c>
      <c r="P19">
        <f t="shared" si="10"/>
        <v>2</v>
      </c>
      <c r="Q19" s="3" t="str">
        <f t="shared" si="11"/>
        <v xml:space="preserve">Play </v>
      </c>
    </row>
    <row r="20" spans="1:17">
      <c r="A20" s="2"/>
      <c r="B20" s="2"/>
      <c r="C20" s="2"/>
      <c r="D20" s="2"/>
      <c r="E20" s="2"/>
      <c r="F20">
        <f t="shared" si="0"/>
        <v>0</v>
      </c>
      <c r="G20">
        <f t="shared" si="1"/>
        <v>0</v>
      </c>
      <c r="H20">
        <f t="shared" si="2"/>
        <v>0</v>
      </c>
      <c r="I20">
        <f t="shared" si="3"/>
        <v>0</v>
      </c>
      <c r="J20">
        <f t="shared" si="4"/>
        <v>0</v>
      </c>
      <c r="K20">
        <f t="shared" si="5"/>
        <v>0</v>
      </c>
      <c r="L20">
        <f t="shared" si="6"/>
        <v>0</v>
      </c>
      <c r="M20">
        <f t="shared" si="7"/>
        <v>-3</v>
      </c>
      <c r="N20">
        <f t="shared" si="8"/>
        <v>-3</v>
      </c>
      <c r="O20" t="str">
        <f t="shared" si="9"/>
        <v>Play opposite</v>
      </c>
      <c r="P20">
        <f t="shared" si="10"/>
        <v>2</v>
      </c>
      <c r="Q20" s="3" t="str">
        <f t="shared" si="11"/>
        <v xml:space="preserve">Play </v>
      </c>
    </row>
    <row r="21" spans="1:17">
      <c r="A21" s="2"/>
      <c r="B21" s="2"/>
      <c r="C21" s="2"/>
      <c r="D21" s="2"/>
      <c r="E21" s="2"/>
      <c r="F21">
        <f t="shared" si="0"/>
        <v>0</v>
      </c>
      <c r="G21">
        <f t="shared" si="1"/>
        <v>0</v>
      </c>
      <c r="H21">
        <f t="shared" si="2"/>
        <v>0</v>
      </c>
      <c r="I21">
        <f t="shared" si="3"/>
        <v>0</v>
      </c>
      <c r="J21">
        <f t="shared" si="4"/>
        <v>0</v>
      </c>
      <c r="K21">
        <f t="shared" si="5"/>
        <v>0</v>
      </c>
      <c r="L21">
        <f t="shared" si="6"/>
        <v>0</v>
      </c>
      <c r="M21">
        <f t="shared" si="7"/>
        <v>-3</v>
      </c>
      <c r="N21">
        <f t="shared" si="8"/>
        <v>-3</v>
      </c>
      <c r="O21" t="str">
        <f t="shared" si="9"/>
        <v>Play opposite</v>
      </c>
      <c r="P21">
        <f t="shared" si="10"/>
        <v>2</v>
      </c>
      <c r="Q21" s="3" t="str">
        <f t="shared" si="11"/>
        <v xml:space="preserve">Play </v>
      </c>
    </row>
    <row r="22" spans="1:17">
      <c r="A22" s="2"/>
      <c r="B22" s="2"/>
      <c r="C22" s="2"/>
      <c r="D22" s="2"/>
      <c r="E22" s="2"/>
      <c r="F22">
        <f t="shared" si="0"/>
        <v>0</v>
      </c>
      <c r="G22">
        <f t="shared" si="1"/>
        <v>0</v>
      </c>
      <c r="H22">
        <f t="shared" si="2"/>
        <v>0</v>
      </c>
      <c r="I22">
        <f t="shared" si="3"/>
        <v>0</v>
      </c>
      <c r="J22">
        <f t="shared" si="4"/>
        <v>0</v>
      </c>
      <c r="K22">
        <f t="shared" si="5"/>
        <v>0</v>
      </c>
      <c r="L22">
        <f t="shared" si="6"/>
        <v>0</v>
      </c>
      <c r="M22">
        <f t="shared" si="7"/>
        <v>-3</v>
      </c>
      <c r="N22">
        <f t="shared" si="8"/>
        <v>-3</v>
      </c>
      <c r="O22" t="str">
        <f t="shared" si="9"/>
        <v>Play opposite</v>
      </c>
      <c r="P22">
        <f t="shared" si="10"/>
        <v>2</v>
      </c>
      <c r="Q22" s="3" t="str">
        <f t="shared" si="11"/>
        <v xml:space="preserve">Play </v>
      </c>
    </row>
    <row r="23" spans="1:17">
      <c r="A23" s="2"/>
      <c r="B23" s="2"/>
      <c r="C23" s="2"/>
      <c r="D23" s="2"/>
      <c r="E23" s="2"/>
      <c r="F23">
        <f t="shared" si="0"/>
        <v>0</v>
      </c>
      <c r="G23">
        <f t="shared" si="1"/>
        <v>0</v>
      </c>
      <c r="H23">
        <f t="shared" si="2"/>
        <v>0</v>
      </c>
      <c r="I23">
        <f t="shared" si="3"/>
        <v>0</v>
      </c>
      <c r="J23">
        <f t="shared" si="4"/>
        <v>0</v>
      </c>
      <c r="K23">
        <f t="shared" si="5"/>
        <v>0</v>
      </c>
      <c r="L23">
        <f t="shared" si="6"/>
        <v>0</v>
      </c>
      <c r="M23">
        <f t="shared" si="7"/>
        <v>-3</v>
      </c>
      <c r="N23">
        <f t="shared" si="8"/>
        <v>-3</v>
      </c>
      <c r="O23" t="str">
        <f t="shared" si="9"/>
        <v>Play opposite</v>
      </c>
      <c r="P23">
        <f t="shared" si="10"/>
        <v>2</v>
      </c>
      <c r="Q23" s="3" t="str">
        <f t="shared" si="11"/>
        <v xml:space="preserve">Play </v>
      </c>
    </row>
    <row r="24" spans="1:17">
      <c r="A24" s="2"/>
      <c r="B24" s="2"/>
      <c r="C24" s="2"/>
      <c r="D24" s="2"/>
      <c r="E24" s="2"/>
      <c r="F24">
        <f t="shared" si="0"/>
        <v>0</v>
      </c>
      <c r="G24">
        <f t="shared" si="1"/>
        <v>0</v>
      </c>
      <c r="H24">
        <f t="shared" si="2"/>
        <v>0</v>
      </c>
      <c r="I24">
        <f t="shared" si="3"/>
        <v>0</v>
      </c>
      <c r="J24">
        <f t="shared" si="4"/>
        <v>0</v>
      </c>
      <c r="K24">
        <f t="shared" si="5"/>
        <v>0</v>
      </c>
      <c r="L24">
        <f t="shared" si="6"/>
        <v>0</v>
      </c>
      <c r="M24">
        <f t="shared" si="7"/>
        <v>-3</v>
      </c>
      <c r="N24">
        <f t="shared" si="8"/>
        <v>-3</v>
      </c>
      <c r="O24" t="str">
        <f t="shared" si="9"/>
        <v>Play opposite</v>
      </c>
      <c r="P24">
        <f t="shared" si="10"/>
        <v>2</v>
      </c>
      <c r="Q24" s="3" t="str">
        <f>IF(AND(P24=1,H24=1),"Play "&amp;A24,IF(AND(P24=1,H24=0),"Play "&amp;B24,IF(AND(P24=2,H24=1),"Play "&amp;B24,IF(AND(P24=2,H24=0),"Play "&amp;A24,"No Play"))))</f>
        <v xml:space="preserve">Play </v>
      </c>
    </row>
    <row r="25" spans="1:17">
      <c r="A25" s="2"/>
      <c r="B25" s="2"/>
      <c r="C25" s="2"/>
      <c r="D25" s="2"/>
      <c r="E25" s="2"/>
      <c r="F25">
        <f t="shared" si="0"/>
        <v>0</v>
      </c>
      <c r="G25">
        <f t="shared" si="1"/>
        <v>0</v>
      </c>
      <c r="H25">
        <f t="shared" si="2"/>
        <v>0</v>
      </c>
      <c r="I25">
        <f t="shared" si="3"/>
        <v>0</v>
      </c>
      <c r="J25">
        <f t="shared" si="4"/>
        <v>0</v>
      </c>
      <c r="K25">
        <f t="shared" si="5"/>
        <v>0</v>
      </c>
      <c r="L25">
        <f t="shared" si="6"/>
        <v>0</v>
      </c>
      <c r="M25">
        <f t="shared" si="7"/>
        <v>-3</v>
      </c>
      <c r="N25">
        <f t="shared" si="8"/>
        <v>-3</v>
      </c>
      <c r="O25" t="str">
        <f t="shared" si="9"/>
        <v>Play opposite</v>
      </c>
      <c r="P25">
        <f t="shared" si="10"/>
        <v>2</v>
      </c>
      <c r="Q25" s="3" t="str">
        <f t="shared" si="11"/>
        <v xml:space="preserve">Play </v>
      </c>
    </row>
    <row r="26" spans="1:17">
      <c r="A26" s="2"/>
      <c r="B26" s="2"/>
      <c r="C26" s="2"/>
      <c r="D26" s="2"/>
      <c r="E26" s="2"/>
      <c r="F26">
        <f t="shared" si="0"/>
        <v>0</v>
      </c>
      <c r="G26">
        <f t="shared" si="1"/>
        <v>0</v>
      </c>
      <c r="H26">
        <f t="shared" si="2"/>
        <v>0</v>
      </c>
      <c r="I26">
        <f t="shared" si="3"/>
        <v>0</v>
      </c>
      <c r="J26">
        <f t="shared" si="4"/>
        <v>0</v>
      </c>
      <c r="K26">
        <f t="shared" si="5"/>
        <v>0</v>
      </c>
      <c r="L26">
        <f t="shared" si="6"/>
        <v>0</v>
      </c>
      <c r="M26">
        <f t="shared" si="7"/>
        <v>-3</v>
      </c>
      <c r="N26">
        <f t="shared" si="8"/>
        <v>-3</v>
      </c>
      <c r="O26" t="str">
        <f t="shared" si="9"/>
        <v>Play opposite</v>
      </c>
      <c r="P26">
        <f t="shared" si="10"/>
        <v>2</v>
      </c>
      <c r="Q26" s="3" t="str">
        <f t="shared" si="11"/>
        <v xml:space="preserve">Play </v>
      </c>
    </row>
    <row r="27" spans="1:17">
      <c r="F27">
        <f t="shared" si="0"/>
        <v>0</v>
      </c>
      <c r="G27">
        <f t="shared" si="1"/>
        <v>0</v>
      </c>
      <c r="H27">
        <f t="shared" si="2"/>
        <v>0</v>
      </c>
      <c r="I27">
        <f t="shared" si="3"/>
        <v>0</v>
      </c>
      <c r="J27">
        <f t="shared" si="4"/>
        <v>0</v>
      </c>
      <c r="K27">
        <f t="shared" si="5"/>
        <v>0</v>
      </c>
      <c r="L27">
        <f t="shared" si="6"/>
        <v>0</v>
      </c>
      <c r="M27">
        <f t="shared" si="7"/>
        <v>-3</v>
      </c>
      <c r="N27">
        <f t="shared" si="8"/>
        <v>-3</v>
      </c>
      <c r="O27" t="str">
        <f t="shared" si="9"/>
        <v>Play opposite</v>
      </c>
      <c r="P27">
        <f t="shared" si="10"/>
        <v>2</v>
      </c>
      <c r="Q27" s="3" t="str">
        <f t="shared" si="11"/>
        <v xml:space="preserve">Play </v>
      </c>
    </row>
    <row r="28" spans="1:17">
      <c r="F28">
        <f t="shared" si="0"/>
        <v>0</v>
      </c>
      <c r="G28">
        <f t="shared" si="1"/>
        <v>0</v>
      </c>
      <c r="H28">
        <f t="shared" si="2"/>
        <v>0</v>
      </c>
      <c r="I28">
        <f t="shared" si="3"/>
        <v>0</v>
      </c>
      <c r="J28">
        <f t="shared" si="4"/>
        <v>0</v>
      </c>
      <c r="K28">
        <f t="shared" si="5"/>
        <v>0</v>
      </c>
      <c r="L28">
        <f t="shared" si="6"/>
        <v>0</v>
      </c>
      <c r="M28">
        <f t="shared" si="7"/>
        <v>-3</v>
      </c>
      <c r="N28">
        <f t="shared" si="8"/>
        <v>-3</v>
      </c>
      <c r="O28" t="str">
        <f t="shared" si="9"/>
        <v>Play opposite</v>
      </c>
      <c r="P28">
        <f t="shared" si="10"/>
        <v>2</v>
      </c>
      <c r="Q28" s="3" t="str">
        <f t="shared" si="11"/>
        <v xml:space="preserve">Play </v>
      </c>
    </row>
    <row r="29" spans="1:17">
      <c r="F29">
        <f t="shared" si="0"/>
        <v>0</v>
      </c>
      <c r="G29">
        <f t="shared" si="1"/>
        <v>0</v>
      </c>
      <c r="H29">
        <f t="shared" si="2"/>
        <v>0</v>
      </c>
      <c r="I29">
        <f t="shared" si="3"/>
        <v>0</v>
      </c>
      <c r="J29">
        <f t="shared" si="4"/>
        <v>0</v>
      </c>
      <c r="K29">
        <f t="shared" si="5"/>
        <v>0</v>
      </c>
      <c r="L29">
        <f t="shared" si="6"/>
        <v>0</v>
      </c>
      <c r="M29">
        <f t="shared" si="7"/>
        <v>-3</v>
      </c>
      <c r="N29">
        <f t="shared" si="8"/>
        <v>-3</v>
      </c>
      <c r="O29" t="str">
        <f t="shared" si="9"/>
        <v>Play opposite</v>
      </c>
      <c r="P29">
        <f t="shared" si="10"/>
        <v>2</v>
      </c>
      <c r="Q29" s="3" t="str">
        <f t="shared" si="11"/>
        <v xml:space="preserve">Play </v>
      </c>
    </row>
    <row r="30" spans="1:17">
      <c r="F30">
        <f t="shared" si="0"/>
        <v>0</v>
      </c>
      <c r="G30">
        <f t="shared" si="1"/>
        <v>0</v>
      </c>
      <c r="H30">
        <f t="shared" si="2"/>
        <v>0</v>
      </c>
      <c r="I30">
        <f t="shared" si="3"/>
        <v>0</v>
      </c>
      <c r="J30">
        <f t="shared" si="4"/>
        <v>0</v>
      </c>
      <c r="K30">
        <f t="shared" si="5"/>
        <v>0</v>
      </c>
      <c r="L30">
        <f t="shared" si="6"/>
        <v>0</v>
      </c>
      <c r="M30">
        <f t="shared" si="7"/>
        <v>-3</v>
      </c>
      <c r="N30">
        <f t="shared" si="8"/>
        <v>-3</v>
      </c>
      <c r="O30" t="str">
        <f t="shared" si="9"/>
        <v>Play opposite</v>
      </c>
      <c r="P30">
        <f t="shared" si="10"/>
        <v>2</v>
      </c>
      <c r="Q30" s="3" t="str">
        <f t="shared" si="11"/>
        <v xml:space="preserve">Play </v>
      </c>
    </row>
    <row r="31" spans="1:17">
      <c r="F31">
        <f t="shared" si="0"/>
        <v>0</v>
      </c>
      <c r="G31">
        <f t="shared" si="1"/>
        <v>0</v>
      </c>
      <c r="H31">
        <f t="shared" si="2"/>
        <v>0</v>
      </c>
      <c r="I31">
        <f t="shared" si="3"/>
        <v>0</v>
      </c>
      <c r="J31">
        <f t="shared" si="4"/>
        <v>0</v>
      </c>
      <c r="K31">
        <f t="shared" si="5"/>
        <v>0</v>
      </c>
      <c r="L31">
        <f t="shared" si="6"/>
        <v>0</v>
      </c>
      <c r="M31">
        <f t="shared" si="7"/>
        <v>-3</v>
      </c>
      <c r="N31">
        <f t="shared" si="8"/>
        <v>-3</v>
      </c>
      <c r="O31" t="str">
        <f t="shared" si="9"/>
        <v>Play opposite</v>
      </c>
      <c r="P31">
        <f t="shared" si="10"/>
        <v>2</v>
      </c>
      <c r="Q31" s="3" t="str">
        <f t="shared" si="11"/>
        <v xml:space="preserve">Play </v>
      </c>
    </row>
    <row r="32" spans="1:17">
      <c r="F32">
        <f t="shared" si="0"/>
        <v>0</v>
      </c>
      <c r="G32">
        <f t="shared" si="1"/>
        <v>0</v>
      </c>
      <c r="H32">
        <f t="shared" si="2"/>
        <v>0</v>
      </c>
      <c r="I32">
        <f t="shared" si="3"/>
        <v>0</v>
      </c>
      <c r="J32">
        <f t="shared" si="4"/>
        <v>0</v>
      </c>
      <c r="K32">
        <f t="shared" si="5"/>
        <v>0</v>
      </c>
      <c r="L32">
        <f t="shared" si="6"/>
        <v>0</v>
      </c>
      <c r="M32">
        <f t="shared" si="7"/>
        <v>-3</v>
      </c>
      <c r="N32">
        <f t="shared" si="8"/>
        <v>-3</v>
      </c>
      <c r="O32" t="str">
        <f t="shared" si="9"/>
        <v>Play opposite</v>
      </c>
      <c r="P32">
        <f t="shared" si="10"/>
        <v>2</v>
      </c>
      <c r="Q32" s="3" t="str">
        <f t="shared" si="11"/>
        <v xml:space="preserve">Play </v>
      </c>
    </row>
    <row r="33" spans="1:17">
      <c r="F33">
        <f t="shared" si="0"/>
        <v>0</v>
      </c>
      <c r="G33">
        <f t="shared" si="1"/>
        <v>0</v>
      </c>
      <c r="H33">
        <f t="shared" si="2"/>
        <v>0</v>
      </c>
      <c r="I33">
        <f t="shared" si="3"/>
        <v>0</v>
      </c>
      <c r="J33">
        <f t="shared" si="4"/>
        <v>0</v>
      </c>
      <c r="K33">
        <f t="shared" si="5"/>
        <v>0</v>
      </c>
      <c r="L33">
        <f t="shared" si="6"/>
        <v>0</v>
      </c>
      <c r="M33">
        <f t="shared" si="7"/>
        <v>-3</v>
      </c>
      <c r="N33">
        <f t="shared" si="8"/>
        <v>-3</v>
      </c>
      <c r="O33" t="str">
        <f t="shared" si="9"/>
        <v>Play opposite</v>
      </c>
      <c r="P33">
        <f t="shared" si="10"/>
        <v>2</v>
      </c>
      <c r="Q33" s="3" t="str">
        <f t="shared" si="11"/>
        <v xml:space="preserve">Play </v>
      </c>
    </row>
    <row r="34" spans="1:17">
      <c r="F34">
        <f t="shared" si="0"/>
        <v>0</v>
      </c>
      <c r="G34">
        <f t="shared" si="1"/>
        <v>0</v>
      </c>
      <c r="H34">
        <f t="shared" si="2"/>
        <v>0</v>
      </c>
      <c r="I34">
        <f t="shared" si="3"/>
        <v>0</v>
      </c>
      <c r="J34">
        <f t="shared" si="4"/>
        <v>0</v>
      </c>
      <c r="K34">
        <f t="shared" si="5"/>
        <v>0</v>
      </c>
      <c r="L34">
        <f t="shared" si="6"/>
        <v>0</v>
      </c>
      <c r="M34">
        <f t="shared" si="7"/>
        <v>-3</v>
      </c>
      <c r="N34">
        <f t="shared" si="8"/>
        <v>-3</v>
      </c>
      <c r="O34" t="str">
        <f t="shared" si="9"/>
        <v>Play opposite</v>
      </c>
      <c r="P34">
        <f t="shared" si="10"/>
        <v>2</v>
      </c>
      <c r="Q34" s="3" t="str">
        <f t="shared" si="11"/>
        <v xml:space="preserve">Play </v>
      </c>
    </row>
    <row r="35" spans="1:17">
      <c r="F35">
        <f t="shared" si="0"/>
        <v>0</v>
      </c>
      <c r="G35">
        <f t="shared" si="1"/>
        <v>0</v>
      </c>
      <c r="H35">
        <f t="shared" si="2"/>
        <v>0</v>
      </c>
      <c r="I35">
        <f t="shared" si="3"/>
        <v>0</v>
      </c>
      <c r="J35">
        <f t="shared" si="4"/>
        <v>0</v>
      </c>
      <c r="K35">
        <f t="shared" si="5"/>
        <v>0</v>
      </c>
      <c r="L35">
        <f t="shared" si="6"/>
        <v>0</v>
      </c>
      <c r="M35">
        <f t="shared" si="7"/>
        <v>-3</v>
      </c>
      <c r="N35">
        <f t="shared" si="8"/>
        <v>-3</v>
      </c>
      <c r="O35" t="str">
        <f t="shared" si="9"/>
        <v>Play opposite</v>
      </c>
      <c r="P35">
        <f t="shared" si="10"/>
        <v>2</v>
      </c>
      <c r="Q35" s="3" t="str">
        <f t="shared" si="11"/>
        <v xml:space="preserve">Play </v>
      </c>
    </row>
    <row r="36" spans="1:17" ht="15.75" thickBot="1">
      <c r="F36">
        <f t="shared" si="0"/>
        <v>0</v>
      </c>
      <c r="G36">
        <f t="shared" si="1"/>
        <v>0</v>
      </c>
      <c r="H36">
        <f t="shared" si="2"/>
        <v>0</v>
      </c>
      <c r="I36">
        <f t="shared" si="3"/>
        <v>0</v>
      </c>
      <c r="J36">
        <f t="shared" si="4"/>
        <v>0</v>
      </c>
      <c r="K36">
        <f t="shared" si="5"/>
        <v>0</v>
      </c>
      <c r="L36">
        <f t="shared" si="6"/>
        <v>0</v>
      </c>
      <c r="M36">
        <f t="shared" si="7"/>
        <v>-3</v>
      </c>
      <c r="N36">
        <f t="shared" si="8"/>
        <v>-3</v>
      </c>
      <c r="O36" t="str">
        <f t="shared" si="9"/>
        <v>Play opposite</v>
      </c>
      <c r="P36">
        <f t="shared" si="10"/>
        <v>2</v>
      </c>
      <c r="Q36" s="4" t="str">
        <f t="shared" si="11"/>
        <v xml:space="preserve">Play </v>
      </c>
    </row>
    <row r="37" spans="1:17" ht="15.75" thickTop="1"/>
    <row r="39" spans="1:17">
      <c r="A39" t="s">
        <v>25</v>
      </c>
    </row>
    <row r="40" spans="1:17">
      <c r="A40" t="s">
        <v>26</v>
      </c>
    </row>
    <row r="41" spans="1:17">
      <c r="A41" t="s">
        <v>36</v>
      </c>
    </row>
    <row r="42" spans="1:17">
      <c r="A42" s="30" t="s">
        <v>37</v>
      </c>
    </row>
    <row r="43" spans="1:17">
      <c r="A43" s="30" t="s">
        <v>38</v>
      </c>
    </row>
    <row r="44" spans="1:17">
      <c r="A44" t="s">
        <v>39</v>
      </c>
    </row>
    <row r="45" spans="1:17">
      <c r="A45" t="s">
        <v>40</v>
      </c>
    </row>
    <row r="46" spans="1:17">
      <c r="A46" t="s">
        <v>41</v>
      </c>
    </row>
  </sheetData>
  <mergeCells count="1">
    <mergeCell ref="A13:E13"/>
  </mergeCells>
  <hyperlinks>
    <hyperlink ref="A9" r:id="rId1"/>
    <hyperlink ref="A14" r:id="rId2" display="http://killersports.com/nba.py/query?sort=Home%20Team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B14" r:id="rId3" display="http://killersports.com/nba.py/query?sort=Road%20Team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C14" r:id="rId4" display="http://killersports.com/nba.py/query?sort=Home%20Lin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D14" r:id="rId5" display="http://killersports.com/nba.py/query?sort=Home%20Win%20%25ag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E14" r:id="rId6" display="http://killersports.com/nba.py/query?sort=Road%20Win%20%25ag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/>
  </hyperlinks>
  <pageMargins left="0.7" right="0.7" top="0.75" bottom="0.75" header="0.3" footer="0.3"/>
  <pageSetup orientation="portrait" horizontalDpi="4294967294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</dc:creator>
  <cp:lastModifiedBy>Bart</cp:lastModifiedBy>
  <dcterms:created xsi:type="dcterms:W3CDTF">2010-01-26T03:03:37Z</dcterms:created>
  <dcterms:modified xsi:type="dcterms:W3CDTF">2010-01-30T15:22:05Z</dcterms:modified>
</cp:coreProperties>
</file>