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jong77\Downloads\"/>
    </mc:Choice>
  </mc:AlternateContent>
  <bookViews>
    <workbookView xWindow="0" yWindow="0" windowWidth="20490" windowHeight="7755"/>
  </bookViews>
  <sheets>
    <sheet name="NCAAF 2013 Bowls PM" sheetId="3" r:id="rId1"/>
  </sheets>
  <definedNames>
    <definedName name="_xlnm._FilterDatabase" localSheetId="0" hidden="1">'NCAAF 2013 Bowls PM'!$H$1:$H$84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3" l="1"/>
  <c r="P2" i="3"/>
  <c r="O2" i="3"/>
  <c r="L84" i="3"/>
  <c r="L83" i="3"/>
  <c r="L82" i="3"/>
  <c r="L81" i="3"/>
  <c r="L80" i="3"/>
  <c r="L79" i="3"/>
  <c r="L78" i="3"/>
  <c r="L77" i="3"/>
  <c r="L75" i="3"/>
  <c r="L74" i="3"/>
  <c r="L72" i="3"/>
  <c r="L71" i="3"/>
  <c r="L69" i="3"/>
  <c r="L68" i="3"/>
  <c r="L67" i="3"/>
  <c r="L66" i="3"/>
  <c r="L64" i="3"/>
  <c r="L63" i="3"/>
  <c r="L62" i="3"/>
  <c r="L61" i="3"/>
  <c r="L60" i="3"/>
  <c r="L59" i="3"/>
  <c r="L57" i="3"/>
  <c r="L56" i="3"/>
  <c r="L55" i="3"/>
  <c r="L54" i="3"/>
  <c r="L53" i="3"/>
  <c r="L52" i="3"/>
  <c r="L51" i="3"/>
  <c r="L50" i="3"/>
  <c r="L48" i="3"/>
  <c r="L47" i="3"/>
  <c r="L46" i="3"/>
  <c r="L45" i="3"/>
  <c r="L44" i="3"/>
  <c r="L43" i="3"/>
  <c r="L42" i="3"/>
  <c r="L41" i="3"/>
  <c r="L39" i="3"/>
  <c r="L38" i="3"/>
  <c r="L37" i="3"/>
  <c r="L36" i="3"/>
  <c r="L35" i="3"/>
  <c r="L34" i="3"/>
  <c r="L33" i="3"/>
  <c r="L32" i="3"/>
  <c r="L30" i="3"/>
  <c r="L29" i="3"/>
  <c r="L28" i="3"/>
  <c r="L27" i="3"/>
  <c r="L26" i="3"/>
  <c r="L25" i="3"/>
  <c r="L24" i="3"/>
  <c r="L23" i="3"/>
  <c r="L22" i="3"/>
  <c r="L21" i="3"/>
  <c r="L20" i="3"/>
  <c r="L19" i="3"/>
  <c r="L17" i="3"/>
  <c r="L16" i="3"/>
  <c r="L14" i="3"/>
  <c r="L13" i="3"/>
  <c r="L12" i="3"/>
  <c r="L11" i="3"/>
  <c r="L9" i="3"/>
  <c r="L8" i="3"/>
  <c r="L6" i="3"/>
  <c r="L5" i="3"/>
  <c r="L3" i="3"/>
  <c r="L2" i="3"/>
  <c r="N2" i="3" l="1"/>
</calcChain>
</file>

<file path=xl/sharedStrings.xml><?xml version="1.0" encoding="utf-8"?>
<sst xmlns="http://schemas.openxmlformats.org/spreadsheetml/2006/main" count="464" uniqueCount="356">
  <si>
    <t>4.9</t>
  </si>
  <si>
    <t>4.5</t>
  </si>
  <si>
    <t>4.8</t>
  </si>
  <si>
    <t>5.5</t>
  </si>
  <si>
    <t>$88</t>
  </si>
  <si>
    <t>$86</t>
  </si>
  <si>
    <t>$60</t>
  </si>
  <si>
    <t>6.1</t>
  </si>
  <si>
    <t>6.5</t>
  </si>
  <si>
    <t>7.5</t>
  </si>
  <si>
    <t>$57</t>
  </si>
  <si>
    <t>8.0</t>
  </si>
  <si>
    <t>$52</t>
  </si>
  <si>
    <t>$51</t>
  </si>
  <si>
    <t>4.2</t>
  </si>
  <si>
    <t>$48</t>
  </si>
  <si>
    <t>$42</t>
  </si>
  <si>
    <t>$40</t>
  </si>
  <si>
    <t>$38</t>
  </si>
  <si>
    <t>$37</t>
  </si>
  <si>
    <t>$34</t>
  </si>
  <si>
    <t>$18</t>
  </si>
  <si>
    <t>$16</t>
  </si>
  <si>
    <t>$14</t>
  </si>
  <si>
    <t>$13</t>
  </si>
  <si>
    <t>$12</t>
  </si>
  <si>
    <t>$8</t>
  </si>
  <si>
    <t>$4</t>
  </si>
  <si>
    <t>5.4</t>
  </si>
  <si>
    <t>$2</t>
  </si>
  <si>
    <t>UTAHST </t>
  </si>
  <si>
    <t>59.7</t>
  </si>
  <si>
    <t>$77</t>
  </si>
  <si>
    <t>UNC</t>
  </si>
  <si>
    <t>58.9</t>
  </si>
  <si>
    <t>$68</t>
  </si>
  <si>
    <t>MISS</t>
  </si>
  <si>
    <t>57.9</t>
  </si>
  <si>
    <t>$58</t>
  </si>
  <si>
    <t>Under</t>
  </si>
  <si>
    <t>-13.5</t>
  </si>
  <si>
    <t>5.8</t>
  </si>
  <si>
    <t>59.3</t>
  </si>
  <si>
    <t>$73</t>
  </si>
  <si>
    <t>59.0</t>
  </si>
  <si>
    <t>$69</t>
  </si>
  <si>
    <t>LSU</t>
  </si>
  <si>
    <t>-5.5</t>
  </si>
  <si>
    <t>57.8</t>
  </si>
  <si>
    <t>BYU</t>
  </si>
  <si>
    <t>Over</t>
  </si>
  <si>
    <t>60.6</t>
  </si>
  <si>
    <t>64.5</t>
  </si>
  <si>
    <t>58.8</t>
  </si>
  <si>
    <t>$67</t>
  </si>
  <si>
    <t>45.5</t>
  </si>
  <si>
    <t>58.2</t>
  </si>
  <si>
    <t>$61</t>
  </si>
  <si>
    <t>57.5</t>
  </si>
  <si>
    <t>53.5</t>
  </si>
  <si>
    <t>FLAST</t>
  </si>
  <si>
    <t>AUBURN</t>
  </si>
  <si>
    <t>-8.5</t>
  </si>
  <si>
    <t>11.7</t>
  </si>
  <si>
    <t>54.5</t>
  </si>
  <si>
    <t>$22</t>
  </si>
  <si>
    <t>FLAST vs. AUBURN</t>
  </si>
  <si>
    <t>71.0</t>
  </si>
  <si>
    <t>55.6</t>
  </si>
  <si>
    <t>34-31</t>
  </si>
  <si>
    <t>65</t>
  </si>
  <si>
    <t>BALLST</t>
  </si>
  <si>
    <t>ARKST</t>
  </si>
  <si>
    <t>16.0</t>
  </si>
  <si>
    <t>ARKST vs. BALLST</t>
  </si>
  <si>
    <t>63.5</t>
  </si>
  <si>
    <t>72.9</t>
  </si>
  <si>
    <t>20-23</t>
  </si>
  <si>
    <t>43</t>
  </si>
  <si>
    <t>VANDY</t>
  </si>
  <si>
    <t>HOU</t>
  </si>
  <si>
    <t>53.1</t>
  </si>
  <si>
    <t>VANDY vs. HOU</t>
  </si>
  <si>
    <t>47.1</t>
  </si>
  <si>
    <t>61.7</t>
  </si>
  <si>
    <t>$98</t>
  </si>
  <si>
    <t>41-24</t>
  </si>
  <si>
    <t>MIZZOU</t>
  </si>
  <si>
    <t>OKST</t>
  </si>
  <si>
    <t>56.7</t>
  </si>
  <si>
    <t>$45</t>
  </si>
  <si>
    <t>OHIOST</t>
  </si>
  <si>
    <t>CLEM</t>
  </si>
  <si>
    <t>-2.5</t>
  </si>
  <si>
    <t>54.3</t>
  </si>
  <si>
    <t>$20</t>
  </si>
  <si>
    <t>CLEM vs. OHIOST</t>
  </si>
  <si>
    <t>72.5</t>
  </si>
  <si>
    <t>56.2</t>
  </si>
  <si>
    <t>OKST vs. MIZZOU</t>
  </si>
  <si>
    <t>65.1</t>
  </si>
  <si>
    <t>56.0</t>
  </si>
  <si>
    <t>41-31</t>
  </si>
  <si>
    <t>35-40</t>
  </si>
  <si>
    <t>75</t>
  </si>
  <si>
    <t>72</t>
  </si>
  <si>
    <t>ALA</t>
  </si>
  <si>
    <t>OKLA</t>
  </si>
  <si>
    <t>15.1</t>
  </si>
  <si>
    <t>50.1</t>
  </si>
  <si>
    <t>$0</t>
  </si>
  <si>
    <t>OKLA vs. ALA</t>
  </si>
  <si>
    <t>57.0</t>
  </si>
  <si>
    <t>58.7</t>
  </si>
  <si>
    <t>$66</t>
  </si>
  <si>
    <t>31-45</t>
  </si>
  <si>
    <t>76</t>
  </si>
  <si>
    <t>IOWA</t>
  </si>
  <si>
    <t>-4.7</t>
  </si>
  <si>
    <t>54.9</t>
  </si>
  <si>
    <t>$26</t>
  </si>
  <si>
    <t>WISC</t>
  </si>
  <si>
    <t>SC</t>
  </si>
  <si>
    <t>54.7</t>
  </si>
  <si>
    <t>$24</t>
  </si>
  <si>
    <t>NEB</t>
  </si>
  <si>
    <t>UGA</t>
  </si>
  <si>
    <t>-6.2</t>
  </si>
  <si>
    <t>54.1</t>
  </si>
  <si>
    <t>BAYLOR</t>
  </si>
  <si>
    <t>UCF</t>
  </si>
  <si>
    <t>-16.5</t>
  </si>
  <si>
    <t>19.9</t>
  </si>
  <si>
    <t>53.8</t>
  </si>
  <si>
    <t>$15</t>
  </si>
  <si>
    <t>UNLV</t>
  </si>
  <si>
    <t>NORTX</t>
  </si>
  <si>
    <t>-4.3</t>
  </si>
  <si>
    <t>MSU</t>
  </si>
  <si>
    <t>STAN</t>
  </si>
  <si>
    <t>51.3</t>
  </si>
  <si>
    <t>WISC vs. SC</t>
  </si>
  <si>
    <t>49.5</t>
  </si>
  <si>
    <t>UNLV vs. NORTX</t>
  </si>
  <si>
    <t>52.3</t>
  </si>
  <si>
    <t>NEB vs. UGA</t>
  </si>
  <si>
    <t>60.5</t>
  </si>
  <si>
    <t>63.6</t>
  </si>
  <si>
    <t>53.9</t>
  </si>
  <si>
    <t>IOWA vs. LSU</t>
  </si>
  <si>
    <t>46.6</t>
  </si>
  <si>
    <t>UCF vs. BAYLOR</t>
  </si>
  <si>
    <t>67.8</t>
  </si>
  <si>
    <t>MSU vs. STAN</t>
  </si>
  <si>
    <t>41.1</t>
  </si>
  <si>
    <t>53.4</t>
  </si>
  <si>
    <t>$11</t>
  </si>
  <si>
    <t>14-21</t>
  </si>
  <si>
    <t>35</t>
  </si>
  <si>
    <t>24-34</t>
  </si>
  <si>
    <t>58</t>
  </si>
  <si>
    <t>54</t>
  </si>
  <si>
    <t>24-19</t>
  </si>
  <si>
    <t>57</t>
  </si>
  <si>
    <t>51</t>
  </si>
  <si>
    <t>42-52</t>
  </si>
  <si>
    <t>94</t>
  </si>
  <si>
    <t>14-36</t>
  </si>
  <si>
    <t>50</t>
  </si>
  <si>
    <t>24-20</t>
  </si>
  <si>
    <t>44</t>
  </si>
  <si>
    <t>MISSST </t>
  </si>
  <si>
    <t>RICE</t>
  </si>
  <si>
    <t>13.5</t>
  </si>
  <si>
    <t>60.8</t>
  </si>
  <si>
    <t>TEXA&amp;M</t>
  </si>
  <si>
    <t>DUKE</t>
  </si>
  <si>
    <t>-11.5</t>
  </si>
  <si>
    <t>18.6</t>
  </si>
  <si>
    <t>59.1</t>
  </si>
  <si>
    <t>$71</t>
  </si>
  <si>
    <t>ARI</t>
  </si>
  <si>
    <t>BC</t>
  </si>
  <si>
    <t>11.4</t>
  </si>
  <si>
    <t>VATECH</t>
  </si>
  <si>
    <t>UCLA</t>
  </si>
  <si>
    <t>-4.4</t>
  </si>
  <si>
    <t>VATECH vs. UCLA</t>
  </si>
  <si>
    <t>44.8</t>
  </si>
  <si>
    <t>55.1</t>
  </si>
  <si>
    <t>$29</t>
  </si>
  <si>
    <t>DUKE vs. TEXA&amp;M</t>
  </si>
  <si>
    <t>72.6</t>
  </si>
  <si>
    <t>ARI vs. BC</t>
  </si>
  <si>
    <t>59.9</t>
  </si>
  <si>
    <t>RICE vs. MISSST</t>
  </si>
  <si>
    <t>51.5</t>
  </si>
  <si>
    <t>51.7</t>
  </si>
  <si>
    <t>50.2</t>
  </si>
  <si>
    <t>44-7</t>
  </si>
  <si>
    <t>52-48</t>
  </si>
  <si>
    <t>100</t>
  </si>
  <si>
    <t>42-19</t>
  </si>
  <si>
    <t>61</t>
  </si>
  <si>
    <t>12-42</t>
  </si>
  <si>
    <t>ARIST</t>
  </si>
  <si>
    <t>TXTCH</t>
  </si>
  <si>
    <t>20.1</t>
  </si>
  <si>
    <t>58.1</t>
  </si>
  <si>
    <t>OREGON</t>
  </si>
  <si>
    <t>TEX</t>
  </si>
  <si>
    <t>19.7</t>
  </si>
  <si>
    <t>MIDDTN</t>
  </si>
  <si>
    <t>NAVY</t>
  </si>
  <si>
    <t>-3.0</t>
  </si>
  <si>
    <t>55.4</t>
  </si>
  <si>
    <t>$32</t>
  </si>
  <si>
    <t>GATECH</t>
  </si>
  <si>
    <t>53.6</t>
  </si>
  <si>
    <t>ARIST vs. TXTCH</t>
  </si>
  <si>
    <t>67.2</t>
  </si>
  <si>
    <t>56.4</t>
  </si>
  <si>
    <t>MISS vs. GATECH</t>
  </si>
  <si>
    <t>52.8</t>
  </si>
  <si>
    <t>MIDDTN vs. NAVY</t>
  </si>
  <si>
    <t>56.5</t>
  </si>
  <si>
    <t>52.4</t>
  </si>
  <si>
    <t>OREGON vs. TEX</t>
  </si>
  <si>
    <t>69.5</t>
  </si>
  <si>
    <t>69.9</t>
  </si>
  <si>
    <t>50.4</t>
  </si>
  <si>
    <t>23-37</t>
  </si>
  <si>
    <t>60</t>
  </si>
  <si>
    <t>30-7</t>
  </si>
  <si>
    <t>37</t>
  </si>
  <si>
    <t>6-24</t>
  </si>
  <si>
    <t>30</t>
  </si>
  <si>
    <t>25-17</t>
  </si>
  <si>
    <t>42</t>
  </si>
  <si>
    <t>CIN </t>
  </si>
  <si>
    <t>2.2</t>
  </si>
  <si>
    <t>57.2</t>
  </si>
  <si>
    <t>LOU</t>
  </si>
  <si>
    <t>MIA-FL</t>
  </si>
  <si>
    <t>MICH</t>
  </si>
  <si>
    <t>KANST</t>
  </si>
  <si>
    <t>-2.2</t>
  </si>
  <si>
    <t>RUT</t>
  </si>
  <si>
    <t>ND</t>
  </si>
  <si>
    <t>15.5</t>
  </si>
  <si>
    <t>-13.6</t>
  </si>
  <si>
    <t>52.6</t>
  </si>
  <si>
    <t>MIA-FL vs. LOU</t>
  </si>
  <si>
    <t>51.1</t>
  </si>
  <si>
    <t>57.3</t>
  </si>
  <si>
    <t>MICH vs. KANST</t>
  </si>
  <si>
    <t>55.5</t>
  </si>
  <si>
    <t>55.9</t>
  </si>
  <si>
    <t>CIN vs. UNC</t>
  </si>
  <si>
    <t>54.8</t>
  </si>
  <si>
    <t>RUT vs. ND</t>
  </si>
  <si>
    <t>50.7</t>
  </si>
  <si>
    <t>17-39</t>
  </si>
  <si>
    <t>56</t>
  </si>
  <si>
    <t>36-9</t>
  </si>
  <si>
    <t>45</t>
  </si>
  <si>
    <t>14-31</t>
  </si>
  <si>
    <t>16-29</t>
  </si>
  <si>
    <t>SYR</t>
  </si>
  <si>
    <t>MINN</t>
  </si>
  <si>
    <t>0.5</t>
  </si>
  <si>
    <t>WASH</t>
  </si>
  <si>
    <t>MD </t>
  </si>
  <si>
    <t>MARSH</t>
  </si>
  <si>
    <t>0.9</t>
  </si>
  <si>
    <t>55.2</t>
  </si>
  <si>
    <t>$30</t>
  </si>
  <si>
    <t>BYU vs. WASH</t>
  </si>
  <si>
    <t>66.9</t>
  </si>
  <si>
    <t>MARSH vs. MD</t>
  </si>
  <si>
    <t>54.2</t>
  </si>
  <si>
    <t>61.3</t>
  </si>
  <si>
    <t>$94</t>
  </si>
  <si>
    <t>SYR vs. MINN</t>
  </si>
  <si>
    <t>42.9</t>
  </si>
  <si>
    <t>54.6</t>
  </si>
  <si>
    <t>$23</t>
  </si>
  <si>
    <t>21-17</t>
  </si>
  <si>
    <t>38</t>
  </si>
  <si>
    <t>31-16</t>
  </si>
  <si>
    <t>47</t>
  </si>
  <si>
    <t>20-31</t>
  </si>
  <si>
    <t>NIU</t>
  </si>
  <si>
    <t>59.5</t>
  </si>
  <si>
    <t>$75</t>
  </si>
  <si>
    <t>PITT</t>
  </si>
  <si>
    <t>BGSU</t>
  </si>
  <si>
    <t>-0.2</t>
  </si>
  <si>
    <t>UTAHST vs. NIU</t>
  </si>
  <si>
    <t>PITT vs. BGSU</t>
  </si>
  <si>
    <t>48.5</t>
  </si>
  <si>
    <t>21-14</t>
  </si>
  <si>
    <t>30-27</t>
  </si>
  <si>
    <t>OREST</t>
  </si>
  <si>
    <t>BOISE</t>
  </si>
  <si>
    <t>8.2</t>
  </si>
  <si>
    <t>BOISE vs. OREST</t>
  </si>
  <si>
    <t>38-23</t>
  </si>
  <si>
    <t>OHIO</t>
  </si>
  <si>
    <t>ECU</t>
  </si>
  <si>
    <t>-8.1</t>
  </si>
  <si>
    <t>ECU vs. OHIO</t>
  </si>
  <si>
    <t>56.8</t>
  </si>
  <si>
    <t>20-37</t>
  </si>
  <si>
    <t>WASHST</t>
  </si>
  <si>
    <t>COLOST</t>
  </si>
  <si>
    <t>-3.5</t>
  </si>
  <si>
    <t>11.1</t>
  </si>
  <si>
    <t>$85</t>
  </si>
  <si>
    <t>SDSU </t>
  </si>
  <si>
    <t>BUFF</t>
  </si>
  <si>
    <t>60.3</t>
  </si>
  <si>
    <t>$83</t>
  </si>
  <si>
    <t>USC</t>
  </si>
  <si>
    <t>FRES</t>
  </si>
  <si>
    <t>11.8</t>
  </si>
  <si>
    <t>TULANE</t>
  </si>
  <si>
    <t>UL-LAF</t>
  </si>
  <si>
    <t>2.5</t>
  </si>
  <si>
    <t>53.7</t>
  </si>
  <si>
    <t>TULANE vs. UL-LAF</t>
  </si>
  <si>
    <t>43.7</t>
  </si>
  <si>
    <t>FRES vs. USC</t>
  </si>
  <si>
    <t>62.5</t>
  </si>
  <si>
    <t>60.4</t>
  </si>
  <si>
    <t>52.5</t>
  </si>
  <si>
    <t>$1</t>
  </si>
  <si>
    <t>WASHST vs. COLOST</t>
  </si>
  <si>
    <t>62.4</t>
  </si>
  <si>
    <t>BUFF vs. SDSU</t>
  </si>
  <si>
    <t>50.6</t>
  </si>
  <si>
    <t>51.4</t>
  </si>
  <si>
    <t>45-48</t>
  </si>
  <si>
    <t>93</t>
  </si>
  <si>
    <t>49-24</t>
  </si>
  <si>
    <t>73</t>
  </si>
  <si>
    <t>45-20</t>
  </si>
  <si>
    <t>21-24</t>
  </si>
  <si>
    <t>score/total</t>
  </si>
  <si>
    <t>$</t>
  </si>
  <si>
    <t>odds</t>
  </si>
  <si>
    <t>profit/loss</t>
  </si>
  <si>
    <t>normal play</t>
  </si>
  <si>
    <t>half play</t>
  </si>
  <si>
    <t>light play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</si>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</sst>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7.5"/>
      <color rgb="FF474747"/>
      <name val="Inherit"/>
    </font>
  </fonts>
  <fills count="6">
    <fill>
      <patternFill patternType="none"/>
    </fill>
    <fill>
      <patternFill patternType="gray125"/>
    </fill>
    <fill>
      <patternFill patternType="solid">
        <fgColor rgb="FFDFDFDF"/>
        <bgColor indexed="64"/>
      </patternFill>
    </fill>
    <fill>
      <patternFill patternType="solid">
        <fgColor rgb="FFFBEC5D"/>
        <bgColor indexed="64"/>
      </patternFill>
    </fill>
    <fill>
      <patternFill patternType="solid">
        <fgColor rgb="FFFF9A66"/>
        <bgColor indexed="64"/>
      </patternFill>
    </fill>
    <fill>
      <patternFill patternType="solid">
        <fgColor rgb="FFFF5333"/>
        <bgColor indexed="64"/>
      </patternFill>
    </fill>
  </fills>
  <borders count="8">
    <border>
      <left/>
      <right/>
      <top/>
      <bottom/>
      <diagonal/>
    </border>
    <border>
      <left style="medium">
        <color rgb="FFDFDFDF"/>
      </left>
      <right/>
      <top style="medium">
        <color rgb="FFDFDFDF"/>
      </top>
      <bottom/>
      <diagonal/>
    </border>
    <border>
      <left/>
      <right/>
      <top style="medium">
        <color rgb="FFDFDFDF"/>
      </top>
      <bottom/>
      <diagonal/>
    </border>
    <border>
      <left style="medium">
        <color rgb="FFDFDFDF"/>
      </left>
      <right/>
      <top/>
      <bottom/>
      <diagonal/>
    </border>
    <border>
      <left style="medium">
        <color rgb="FFDFDFDF"/>
      </left>
      <right/>
      <top/>
      <bottom style="medium">
        <color rgb="FFDFDFDF"/>
      </bottom>
      <diagonal/>
    </border>
    <border>
      <left/>
      <right/>
      <top/>
      <bottom style="medium">
        <color rgb="FFDFDFDF"/>
      </bottom>
      <diagonal/>
    </border>
    <border>
      <left style="medium">
        <color rgb="FFDFDFDF"/>
      </left>
      <right/>
      <top style="medium">
        <color rgb="FFDFDFDF"/>
      </top>
      <bottom style="medium">
        <color rgb="FFDFDFDF"/>
      </bottom>
      <diagonal/>
    </border>
    <border>
      <left/>
      <right/>
      <top style="medium">
        <color rgb="FFDFDFDF"/>
      </top>
      <bottom style="medium">
        <color rgb="FFDFDFDF"/>
      </bottom>
      <diagonal/>
    </border>
  </borders>
  <cellStyleXfs count="1">
    <xf numFmtId="0" fontId="0" fillId="0" borderId="0"/>
  </cellStyleXfs>
  <cellXfs count="62">
    <xf numFmtId="0" fontId="0" fillId="0" borderId="0" xfId="0"/>
    <xf numFmtId="18" fontId="1" fillId="2" borderId="0" xfId="0" applyNumberFormat="1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left" vertical="center" wrapText="1" indent="1"/>
    </xf>
    <xf numFmtId="18" fontId="1" fillId="2" borderId="2" xfId="0" applyNumberFormat="1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left" vertical="center" wrapText="1" indent="1"/>
    </xf>
    <xf numFmtId="0" fontId="1" fillId="2" borderId="4" xfId="0" applyFont="1" applyFill="1" applyBorder="1" applyAlignment="1">
      <alignment horizontal="left" vertical="center" wrapText="1" indent="1"/>
    </xf>
    <xf numFmtId="18" fontId="1" fillId="2" borderId="5" xfId="0" applyNumberFormat="1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 indent="1"/>
    </xf>
    <xf numFmtId="18" fontId="1" fillId="2" borderId="7" xfId="0" applyNumberFormat="1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/>
    </xf>
    <xf numFmtId="18" fontId="1" fillId="4" borderId="0" xfId="0" applyNumberFormat="1" applyFont="1" applyFill="1" applyAlignment="1">
      <alignment vertical="center" wrapText="1"/>
    </xf>
    <xf numFmtId="0" fontId="1" fillId="4" borderId="0" xfId="0" applyFont="1" applyFill="1" applyAlignment="1">
      <alignment vertical="center" wrapText="1"/>
    </xf>
    <xf numFmtId="0" fontId="1" fillId="4" borderId="0" xfId="0" applyFont="1" applyFill="1" applyAlignment="1">
      <alignment vertical="center"/>
    </xf>
    <xf numFmtId="0" fontId="1" fillId="4" borderId="6" xfId="0" applyFont="1" applyFill="1" applyBorder="1" applyAlignment="1">
      <alignment horizontal="left" vertical="center" wrapText="1" indent="1"/>
    </xf>
    <xf numFmtId="18" fontId="1" fillId="4" borderId="7" xfId="0" applyNumberFormat="1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/>
    </xf>
    <xf numFmtId="18" fontId="1" fillId="3" borderId="0" xfId="0" applyNumberFormat="1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6" xfId="0" applyFont="1" applyFill="1" applyBorder="1" applyAlignment="1">
      <alignment horizontal="left" vertical="center" wrapText="1" indent="1"/>
    </xf>
    <xf numFmtId="18" fontId="1" fillId="3" borderId="7" xfId="0" applyNumberFormat="1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/>
    </xf>
    <xf numFmtId="49" fontId="0" fillId="0" borderId="0" xfId="0" applyNumberFormat="1"/>
    <xf numFmtId="0" fontId="1" fillId="3" borderId="1" xfId="0" applyFont="1" applyFill="1" applyBorder="1" applyAlignment="1">
      <alignment horizontal="left" vertical="center" wrapText="1" indent="1"/>
    </xf>
    <xf numFmtId="18" fontId="1" fillId="3" borderId="2" xfId="0" applyNumberFormat="1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/>
    </xf>
    <xf numFmtId="0" fontId="1" fillId="4" borderId="4" xfId="0" applyFont="1" applyFill="1" applyBorder="1" applyAlignment="1">
      <alignment horizontal="left" vertical="center" wrapText="1" indent="1"/>
    </xf>
    <xf numFmtId="18" fontId="1" fillId="4" borderId="5" xfId="0" applyNumberFormat="1" applyFont="1" applyFill="1" applyBorder="1" applyAlignment="1">
      <alignment vertical="center" wrapText="1"/>
    </xf>
    <xf numFmtId="0" fontId="1" fillId="4" borderId="5" xfId="0" applyFont="1" applyFill="1" applyBorder="1" applyAlignment="1">
      <alignment vertical="center" wrapText="1"/>
    </xf>
    <xf numFmtId="0" fontId="1" fillId="4" borderId="5" xfId="0" applyFont="1" applyFill="1" applyBorder="1" applyAlignment="1">
      <alignment vertical="center"/>
    </xf>
    <xf numFmtId="0" fontId="1" fillId="3" borderId="4" xfId="0" applyFont="1" applyFill="1" applyBorder="1" applyAlignment="1">
      <alignment horizontal="left" vertical="center" wrapText="1" indent="1"/>
    </xf>
    <xf numFmtId="18" fontId="1" fillId="3" borderId="5" xfId="0" applyNumberFormat="1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/>
    </xf>
    <xf numFmtId="18" fontId="1" fillId="5" borderId="0" xfId="0" applyNumberFormat="1" applyFont="1" applyFill="1" applyAlignment="1">
      <alignment vertical="center" wrapText="1"/>
    </xf>
    <xf numFmtId="0" fontId="1" fillId="5" borderId="0" xfId="0" applyFont="1" applyFill="1" applyAlignment="1">
      <alignment vertical="center" wrapText="1"/>
    </xf>
    <xf numFmtId="0" fontId="1" fillId="5" borderId="0" xfId="0" applyFont="1" applyFill="1" applyAlignment="1">
      <alignment vertical="center"/>
    </xf>
    <xf numFmtId="0" fontId="1" fillId="5" borderId="6" xfId="0" applyFont="1" applyFill="1" applyBorder="1" applyAlignment="1">
      <alignment horizontal="left" vertical="center" wrapText="1" indent="1"/>
    </xf>
    <xf numFmtId="18" fontId="1" fillId="5" borderId="7" xfId="0" applyNumberFormat="1" applyFont="1" applyFill="1" applyBorder="1" applyAlignment="1">
      <alignment vertical="center" wrapText="1"/>
    </xf>
    <xf numFmtId="0" fontId="1" fillId="5" borderId="7" xfId="0" applyFont="1" applyFill="1" applyBorder="1" applyAlignment="1">
      <alignment vertical="center" wrapText="1"/>
    </xf>
    <xf numFmtId="0" fontId="1" fillId="5" borderId="7" xfId="0" applyFont="1" applyFill="1" applyBorder="1" applyAlignment="1">
      <alignment vertical="center"/>
    </xf>
    <xf numFmtId="0" fontId="1" fillId="4" borderId="3" xfId="0" applyFont="1" applyFill="1" applyBorder="1" applyAlignment="1">
      <alignment horizontal="left" vertical="center" wrapText="1" indent="1"/>
    </xf>
    <xf numFmtId="0" fontId="1" fillId="5" borderId="4" xfId="0" applyFont="1" applyFill="1" applyBorder="1" applyAlignment="1">
      <alignment horizontal="left" vertical="center" wrapText="1" indent="1"/>
    </xf>
    <xf numFmtId="18" fontId="1" fillId="5" borderId="5" xfId="0" applyNumberFormat="1" applyFont="1" applyFill="1" applyBorder="1" applyAlignment="1">
      <alignment vertical="center" wrapText="1"/>
    </xf>
    <xf numFmtId="0" fontId="1" fillId="5" borderId="5" xfId="0" applyFont="1" applyFill="1" applyBorder="1" applyAlignment="1">
      <alignment vertical="center" wrapText="1"/>
    </xf>
    <xf numFmtId="0" fontId="1" fillId="5" borderId="5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left" vertical="center" wrapText="1" indent="1"/>
    </xf>
    <xf numFmtId="0" fontId="1" fillId="5" borderId="3" xfId="0" applyFont="1" applyFill="1" applyBorder="1" applyAlignment="1">
      <alignment horizontal="left" vertical="center" wrapText="1" indent="1"/>
    </xf>
    <xf numFmtId="0" fontId="1" fillId="4" borderId="1" xfId="0" applyFont="1" applyFill="1" applyBorder="1" applyAlignment="1">
      <alignment horizontal="left" vertical="center" wrapText="1" indent="1"/>
    </xf>
    <xf numFmtId="18" fontId="1" fillId="4" borderId="2" xfId="0" applyNumberFormat="1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485775</xdr:colOff>
      <xdr:row>30</xdr:row>
      <xdr:rowOff>190500</xdr:rowOff>
    </xdr:from>
    <xdr:to>
      <xdr:col>3</xdr:col>
      <xdr:colOff>19050</xdr:colOff>
      <xdr:row>31</xdr:row>
      <xdr:rowOff>142875</xdr:rowOff>
    </xdr:to>
    <xdr:pic>
      <xdr:nvPicPr>
        <xdr:cNvPr id="28" name="Afbeelding 27" descr="Lock of the We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6686550"/>
          <a:ext cx="14287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49</xdr:row>
      <xdr:rowOff>38100</xdr:rowOff>
    </xdr:from>
    <xdr:to>
      <xdr:col>2</xdr:col>
      <xdr:colOff>552450</xdr:colOff>
      <xdr:row>50</xdr:row>
      <xdr:rowOff>0</xdr:rowOff>
    </xdr:to>
    <xdr:pic>
      <xdr:nvPicPr>
        <xdr:cNvPr id="45" name="Afbeelding 44" descr="Upset Watch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6775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323850</xdr:colOff>
      <xdr:row>60</xdr:row>
      <xdr:rowOff>28575</xdr:rowOff>
    </xdr:from>
    <xdr:to>
      <xdr:col>2</xdr:col>
      <xdr:colOff>476250</xdr:colOff>
      <xdr:row>60</xdr:row>
      <xdr:rowOff>180975</xdr:rowOff>
    </xdr:to>
    <xdr:pic>
      <xdr:nvPicPr>
        <xdr:cNvPr id="56" name="Afbeelding 55" descr="Upset Watch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0206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485775</xdr:colOff>
      <xdr:row>65</xdr:row>
      <xdr:rowOff>28575</xdr:rowOff>
    </xdr:from>
    <xdr:to>
      <xdr:col>3</xdr:col>
      <xdr:colOff>28575</xdr:colOff>
      <xdr:row>65</xdr:row>
      <xdr:rowOff>180975</xdr:rowOff>
    </xdr:to>
    <xdr:pic>
      <xdr:nvPicPr>
        <xdr:cNvPr id="61" name="Afbeelding 60" descr="Upset Watch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14173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419100</xdr:colOff>
      <xdr:row>77</xdr:row>
      <xdr:rowOff>9525</xdr:rowOff>
    </xdr:from>
    <xdr:to>
      <xdr:col>2</xdr:col>
      <xdr:colOff>571500</xdr:colOff>
      <xdr:row>77</xdr:row>
      <xdr:rowOff>161925</xdr:rowOff>
    </xdr:to>
    <xdr:pic>
      <xdr:nvPicPr>
        <xdr:cNvPr id="71" name="Afbeelding 70" descr="Upset Watch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754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4"/>
  <sheetViews>
    <sheetView tabSelected="1" workbookViewId="0">
      <selection activeCell="N3" sqref="N3"/>
    </sheetView>
  </sheetViews>
  <sheetFormatPr defaultRowHeight="15" x14ac:dyDescent="0.25"/>
  <cols>
    <col min="9" max="9" width="9.140625" style="31"/>
  </cols>
  <sheetData>
    <row r="1" spans="1:17" ht="15.75" thickBot="1" x14ac:dyDescent="0.3">
      <c r="H1" t="s">
        <v>349</v>
      </c>
      <c r="I1" s="31" t="s">
        <v>348</v>
      </c>
      <c r="J1" t="s">
        <v>349</v>
      </c>
      <c r="K1" t="s">
        <v>350</v>
      </c>
      <c r="L1" t="s">
        <v>351</v>
      </c>
      <c r="N1" t="s">
        <v>352</v>
      </c>
      <c r="O1" t="s">
        <v>353</v>
      </c>
      <c r="P1" t="s">
        <v>354</v>
      </c>
      <c r="Q1" t="s">
        <v>355</v>
      </c>
    </row>
    <row r="2" spans="1:17" ht="15.75" thickBot="1" x14ac:dyDescent="0.3">
      <c r="A2" s="20">
        <v>269</v>
      </c>
      <c r="B2" s="21">
        <v>0.85416666666666663</v>
      </c>
      <c r="C2" s="22" t="s">
        <v>60</v>
      </c>
      <c r="D2" s="22" t="s">
        <v>61</v>
      </c>
      <c r="E2" s="22" t="s">
        <v>62</v>
      </c>
      <c r="F2" s="22" t="s">
        <v>63</v>
      </c>
      <c r="G2" s="22" t="s">
        <v>64</v>
      </c>
      <c r="H2" s="23" t="s">
        <v>65</v>
      </c>
      <c r="I2" s="31" t="s">
        <v>69</v>
      </c>
      <c r="J2">
        <v>22</v>
      </c>
      <c r="K2">
        <v>-1</v>
      </c>
      <c r="L2">
        <f>J2*K2</f>
        <v>-22</v>
      </c>
      <c r="N2">
        <f>L5+L6+L9+L17+L25+L32+L33+L41+L42+L50+L54+L59+L62+L63+L66+L67+L71+L75+L77+L78+L79+L81</f>
        <v>249.42</v>
      </c>
      <c r="O2">
        <f>L3+L11+L13+L14+L19+L26+L34+L36+L43+L45+L55+L60+L61+L74</f>
        <v>145.76999999999998</v>
      </c>
      <c r="P2">
        <f>L2+L8+L12+L20+L21+L22+L23+L27+L28+L29+L30+L35+L37+L38+L44+L46+L51+L52+L53+L64+L68+L72+L80+L82</f>
        <v>-58.419999999999995</v>
      </c>
      <c r="Q2">
        <f>N2+O2+P2</f>
        <v>336.76999999999992</v>
      </c>
    </row>
    <row r="3" spans="1:17" ht="20.25" thickBot="1" x14ac:dyDescent="0.3">
      <c r="A3" s="27">
        <v>270</v>
      </c>
      <c r="B3" s="28">
        <v>0.85416666666666663</v>
      </c>
      <c r="C3" s="29" t="s">
        <v>66</v>
      </c>
      <c r="D3" s="29">
        <v>66</v>
      </c>
      <c r="E3" s="29" t="s">
        <v>67</v>
      </c>
      <c r="F3" s="29" t="s">
        <v>50</v>
      </c>
      <c r="G3" s="29" t="s">
        <v>68</v>
      </c>
      <c r="H3" s="30" t="s">
        <v>20</v>
      </c>
      <c r="I3" s="31" t="s">
        <v>70</v>
      </c>
      <c r="J3">
        <v>34</v>
      </c>
      <c r="K3">
        <v>-1</v>
      </c>
      <c r="L3">
        <f>J3*K3</f>
        <v>-34</v>
      </c>
    </row>
    <row r="4" spans="1:17" ht="15.75" thickBot="1" x14ac:dyDescent="0.3"/>
    <row r="5" spans="1:17" ht="15.75" thickBot="1" x14ac:dyDescent="0.3">
      <c r="A5" s="13">
        <v>268</v>
      </c>
      <c r="B5" s="14">
        <v>0.875</v>
      </c>
      <c r="C5" s="15" t="s">
        <v>71</v>
      </c>
      <c r="D5" s="15" t="s">
        <v>72</v>
      </c>
      <c r="E5" s="15">
        <v>-9</v>
      </c>
      <c r="F5" s="15" t="s">
        <v>73</v>
      </c>
      <c r="G5" s="15" t="s">
        <v>31</v>
      </c>
      <c r="H5" s="16" t="s">
        <v>32</v>
      </c>
      <c r="I5" s="31" t="s">
        <v>77</v>
      </c>
      <c r="J5">
        <v>77</v>
      </c>
      <c r="K5">
        <v>-1</v>
      </c>
      <c r="L5">
        <f>J5*K5</f>
        <v>-77</v>
      </c>
    </row>
    <row r="6" spans="1:17" ht="30" thickBot="1" x14ac:dyDescent="0.3">
      <c r="A6" s="13">
        <v>268</v>
      </c>
      <c r="B6" s="14">
        <v>0.875</v>
      </c>
      <c r="C6" s="15" t="s">
        <v>74</v>
      </c>
      <c r="D6" s="15" t="s">
        <v>75</v>
      </c>
      <c r="E6" s="15" t="s">
        <v>76</v>
      </c>
      <c r="F6" s="15" t="s">
        <v>50</v>
      </c>
      <c r="G6" s="15" t="s">
        <v>51</v>
      </c>
      <c r="H6" s="16" t="s">
        <v>5</v>
      </c>
      <c r="I6" s="31" t="s">
        <v>78</v>
      </c>
      <c r="J6">
        <v>86</v>
      </c>
      <c r="K6">
        <v>-1</v>
      </c>
      <c r="L6">
        <f>J6*K6</f>
        <v>-86</v>
      </c>
    </row>
    <row r="7" spans="1:17" ht="15.75" thickBot="1" x14ac:dyDescent="0.3"/>
    <row r="8" spans="1:17" ht="15.75" thickBot="1" x14ac:dyDescent="0.3">
      <c r="A8" s="20">
        <v>265</v>
      </c>
      <c r="B8" s="21">
        <v>0.54166666666666663</v>
      </c>
      <c r="C8" s="22" t="s">
        <v>79</v>
      </c>
      <c r="D8" s="22" t="s">
        <v>80</v>
      </c>
      <c r="E8" s="22">
        <v>-3</v>
      </c>
      <c r="F8" s="22" t="s">
        <v>0</v>
      </c>
      <c r="G8" s="22" t="s">
        <v>81</v>
      </c>
      <c r="H8" s="23" t="s">
        <v>26</v>
      </c>
      <c r="I8" s="31" t="s">
        <v>86</v>
      </c>
      <c r="J8">
        <v>8</v>
      </c>
      <c r="K8">
        <v>0.91</v>
      </c>
      <c r="L8">
        <f>J8*K8</f>
        <v>7.28</v>
      </c>
    </row>
    <row r="9" spans="1:17" ht="20.25" thickBot="1" x14ac:dyDescent="0.3">
      <c r="A9" s="13">
        <v>266</v>
      </c>
      <c r="B9" s="14">
        <v>0.54166666666666663</v>
      </c>
      <c r="C9" s="15" t="s">
        <v>82</v>
      </c>
      <c r="D9" s="15">
        <v>55</v>
      </c>
      <c r="E9" s="15" t="s">
        <v>83</v>
      </c>
      <c r="F9" s="15" t="s">
        <v>39</v>
      </c>
      <c r="G9" s="15" t="s">
        <v>84</v>
      </c>
      <c r="H9" s="16" t="s">
        <v>85</v>
      </c>
      <c r="I9" s="31" t="s">
        <v>70</v>
      </c>
      <c r="J9">
        <v>98</v>
      </c>
      <c r="K9">
        <v>-1</v>
      </c>
      <c r="L9">
        <f>J9*K9</f>
        <v>-98</v>
      </c>
    </row>
    <row r="10" spans="1:17" ht="15.75" thickBot="1" x14ac:dyDescent="0.3"/>
    <row r="11" spans="1:17" x14ac:dyDescent="0.25">
      <c r="A11" s="32">
        <v>262</v>
      </c>
      <c r="B11" s="33">
        <v>0.8125</v>
      </c>
      <c r="C11" s="34" t="s">
        <v>87</v>
      </c>
      <c r="D11" s="34" t="s">
        <v>88</v>
      </c>
      <c r="E11" s="34">
        <v>-1</v>
      </c>
      <c r="F11" s="34" t="s">
        <v>7</v>
      </c>
      <c r="G11" s="34" t="s">
        <v>89</v>
      </c>
      <c r="H11" s="35" t="s">
        <v>90</v>
      </c>
      <c r="I11" s="31" t="s">
        <v>102</v>
      </c>
      <c r="J11">
        <v>45</v>
      </c>
      <c r="K11">
        <v>0.91</v>
      </c>
      <c r="L11">
        <f>J11*K11</f>
        <v>40.950000000000003</v>
      </c>
    </row>
    <row r="12" spans="1:17" ht="15.75" thickBot="1" x14ac:dyDescent="0.3">
      <c r="A12" s="36">
        <v>264</v>
      </c>
      <c r="B12" s="37">
        <v>0.85416666666666663</v>
      </c>
      <c r="C12" s="38" t="s">
        <v>91</v>
      </c>
      <c r="D12" s="38" t="s">
        <v>92</v>
      </c>
      <c r="E12" s="38" t="s">
        <v>93</v>
      </c>
      <c r="F12" s="38" t="s">
        <v>41</v>
      </c>
      <c r="G12" s="38" t="s">
        <v>94</v>
      </c>
      <c r="H12" s="39" t="s">
        <v>95</v>
      </c>
      <c r="I12" s="31" t="s">
        <v>103</v>
      </c>
      <c r="J12">
        <v>20</v>
      </c>
      <c r="K12">
        <v>-1</v>
      </c>
      <c r="L12">
        <f>J12*K12</f>
        <v>-20</v>
      </c>
    </row>
    <row r="13" spans="1:17" ht="19.5" x14ac:dyDescent="0.25">
      <c r="A13" s="32">
        <v>264</v>
      </c>
      <c r="B13" s="33">
        <v>0.85416666666666663</v>
      </c>
      <c r="C13" s="34" t="s">
        <v>96</v>
      </c>
      <c r="D13" s="34">
        <v>67</v>
      </c>
      <c r="E13" s="34" t="s">
        <v>97</v>
      </c>
      <c r="F13" s="34" t="s">
        <v>50</v>
      </c>
      <c r="G13" s="34" t="s">
        <v>98</v>
      </c>
      <c r="H13" s="35" t="s">
        <v>17</v>
      </c>
      <c r="I13" s="31" t="s">
        <v>104</v>
      </c>
      <c r="J13">
        <v>40</v>
      </c>
      <c r="K13">
        <v>0.91</v>
      </c>
      <c r="L13">
        <f>J13*K13</f>
        <v>36.4</v>
      </c>
    </row>
    <row r="14" spans="1:17" ht="20.25" thickBot="1" x14ac:dyDescent="0.3">
      <c r="A14" s="40">
        <v>262</v>
      </c>
      <c r="B14" s="41">
        <v>0.8125</v>
      </c>
      <c r="C14" s="42" t="s">
        <v>99</v>
      </c>
      <c r="D14" s="42">
        <v>60</v>
      </c>
      <c r="E14" s="42" t="s">
        <v>100</v>
      </c>
      <c r="F14" s="42" t="s">
        <v>50</v>
      </c>
      <c r="G14" s="42" t="s">
        <v>101</v>
      </c>
      <c r="H14" s="43" t="s">
        <v>18</v>
      </c>
      <c r="I14" s="31" t="s">
        <v>105</v>
      </c>
      <c r="J14">
        <v>38</v>
      </c>
      <c r="K14">
        <v>0.91</v>
      </c>
      <c r="L14">
        <f>J14*K14</f>
        <v>34.58</v>
      </c>
    </row>
    <row r="15" spans="1:17" ht="15.75" thickBot="1" x14ac:dyDescent="0.3"/>
    <row r="16" spans="1:17" ht="15.75" thickBot="1" x14ac:dyDescent="0.3">
      <c r="A16" s="47">
        <v>260</v>
      </c>
      <c r="B16" s="48">
        <v>0.85416666666666663</v>
      </c>
      <c r="C16" s="49" t="s">
        <v>106</v>
      </c>
      <c r="D16" s="49" t="s">
        <v>107</v>
      </c>
      <c r="E16" s="49">
        <v>-15</v>
      </c>
      <c r="F16" s="49" t="s">
        <v>108</v>
      </c>
      <c r="G16" s="49" t="s">
        <v>109</v>
      </c>
      <c r="H16" s="50" t="s">
        <v>110</v>
      </c>
      <c r="I16" s="31" t="s">
        <v>115</v>
      </c>
      <c r="J16">
        <v>0</v>
      </c>
      <c r="K16">
        <v>0</v>
      </c>
      <c r="L16">
        <f>J16*K16</f>
        <v>0</v>
      </c>
    </row>
    <row r="17" spans="1:12" ht="20.25" thickBot="1" x14ac:dyDescent="0.3">
      <c r="A17" s="13">
        <v>260</v>
      </c>
      <c r="B17" s="14">
        <v>0.85416666666666663</v>
      </c>
      <c r="C17" s="15" t="s">
        <v>111</v>
      </c>
      <c r="D17" s="15">
        <v>51</v>
      </c>
      <c r="E17" s="15" t="s">
        <v>112</v>
      </c>
      <c r="F17" s="15" t="s">
        <v>50</v>
      </c>
      <c r="G17" s="15" t="s">
        <v>113</v>
      </c>
      <c r="H17" s="16" t="s">
        <v>114</v>
      </c>
      <c r="I17" s="31" t="s">
        <v>116</v>
      </c>
      <c r="J17">
        <v>66</v>
      </c>
      <c r="K17">
        <v>0.91</v>
      </c>
      <c r="L17">
        <f>J17*K17</f>
        <v>60.06</v>
      </c>
    </row>
    <row r="18" spans="1:12" ht="15.75" thickBot="1" x14ac:dyDescent="0.3"/>
    <row r="19" spans="1:12" x14ac:dyDescent="0.25">
      <c r="A19" s="32">
        <v>253</v>
      </c>
      <c r="B19" s="33">
        <v>0.54166666666666663</v>
      </c>
      <c r="C19" s="34" t="s">
        <v>117</v>
      </c>
      <c r="D19" s="34" t="s">
        <v>46</v>
      </c>
      <c r="E19" s="34" t="s">
        <v>9</v>
      </c>
      <c r="F19" s="34" t="s">
        <v>118</v>
      </c>
      <c r="G19" s="34" t="s">
        <v>119</v>
      </c>
      <c r="H19" s="35" t="s">
        <v>120</v>
      </c>
      <c r="I19" s="31" t="s">
        <v>157</v>
      </c>
      <c r="J19">
        <v>26</v>
      </c>
      <c r="K19">
        <v>0.91</v>
      </c>
      <c r="L19">
        <f>J19*K19</f>
        <v>23.66</v>
      </c>
    </row>
    <row r="20" spans="1:12" x14ac:dyDescent="0.25">
      <c r="A20" s="51">
        <v>251</v>
      </c>
      <c r="B20" s="17">
        <v>0.54166666666666663</v>
      </c>
      <c r="C20" s="18" t="s">
        <v>121</v>
      </c>
      <c r="D20" s="18" t="s">
        <v>122</v>
      </c>
      <c r="E20" s="18">
        <v>-1</v>
      </c>
      <c r="F20" s="18" t="s">
        <v>14</v>
      </c>
      <c r="G20" s="18" t="s">
        <v>123</v>
      </c>
      <c r="H20" s="19" t="s">
        <v>124</v>
      </c>
      <c r="I20" s="31" t="s">
        <v>159</v>
      </c>
      <c r="J20">
        <v>24</v>
      </c>
      <c r="K20">
        <v>-1</v>
      </c>
      <c r="L20">
        <f>J20*K20</f>
        <v>-24</v>
      </c>
    </row>
    <row r="21" spans="1:12" x14ac:dyDescent="0.25">
      <c r="A21" s="51">
        <v>247</v>
      </c>
      <c r="B21" s="17">
        <v>0.5</v>
      </c>
      <c r="C21" s="18" t="s">
        <v>125</v>
      </c>
      <c r="D21" s="18" t="s">
        <v>126</v>
      </c>
      <c r="E21" s="18">
        <v>9</v>
      </c>
      <c r="F21" s="18" t="s">
        <v>127</v>
      </c>
      <c r="G21" s="18" t="s">
        <v>128</v>
      </c>
      <c r="H21" s="19" t="s">
        <v>21</v>
      </c>
      <c r="I21" s="31" t="s">
        <v>162</v>
      </c>
      <c r="J21">
        <v>18</v>
      </c>
      <c r="K21">
        <v>0.91</v>
      </c>
      <c r="L21">
        <f>J21*K21</f>
        <v>16.38</v>
      </c>
    </row>
    <row r="22" spans="1:12" x14ac:dyDescent="0.25">
      <c r="A22" s="51">
        <v>258</v>
      </c>
      <c r="B22" s="17">
        <v>0.85416666666666663</v>
      </c>
      <c r="C22" s="18" t="s">
        <v>129</v>
      </c>
      <c r="D22" s="18" t="s">
        <v>130</v>
      </c>
      <c r="E22" s="18" t="s">
        <v>131</v>
      </c>
      <c r="F22" s="18" t="s">
        <v>132</v>
      </c>
      <c r="G22" s="18" t="s">
        <v>133</v>
      </c>
      <c r="H22" s="19" t="s">
        <v>134</v>
      </c>
      <c r="I22" s="31" t="s">
        <v>165</v>
      </c>
      <c r="J22">
        <v>15</v>
      </c>
      <c r="K22">
        <v>-1</v>
      </c>
      <c r="L22">
        <f>J22*K22</f>
        <v>-15</v>
      </c>
    </row>
    <row r="23" spans="1:12" x14ac:dyDescent="0.25">
      <c r="A23" s="51">
        <v>249</v>
      </c>
      <c r="B23" s="17">
        <v>0.5</v>
      </c>
      <c r="C23" s="18" t="s">
        <v>135</v>
      </c>
      <c r="D23" s="18" t="s">
        <v>136</v>
      </c>
      <c r="E23" s="18" t="s">
        <v>8</v>
      </c>
      <c r="F23" s="18" t="s">
        <v>137</v>
      </c>
      <c r="G23" s="18" t="s">
        <v>59</v>
      </c>
      <c r="H23" s="19" t="s">
        <v>25</v>
      </c>
      <c r="I23" s="31" t="s">
        <v>167</v>
      </c>
      <c r="J23">
        <v>12</v>
      </c>
      <c r="K23">
        <v>-1</v>
      </c>
      <c r="L23">
        <f>J23*K23</f>
        <v>-12</v>
      </c>
    </row>
    <row r="24" spans="1:12" ht="15.75" thickBot="1" x14ac:dyDescent="0.3">
      <c r="A24" s="52">
        <v>255</v>
      </c>
      <c r="B24" s="53">
        <v>0.70833333333333337</v>
      </c>
      <c r="C24" s="54" t="s">
        <v>138</v>
      </c>
      <c r="D24" s="54" t="s">
        <v>139</v>
      </c>
      <c r="E24" s="54" t="s">
        <v>3</v>
      </c>
      <c r="F24" s="54" t="s">
        <v>118</v>
      </c>
      <c r="G24" s="54" t="s">
        <v>140</v>
      </c>
      <c r="H24" s="55" t="s">
        <v>110</v>
      </c>
      <c r="I24" s="31" t="s">
        <v>169</v>
      </c>
      <c r="J24">
        <v>0</v>
      </c>
      <c r="K24">
        <v>0.91</v>
      </c>
      <c r="L24">
        <f>J24*K24</f>
        <v>0</v>
      </c>
    </row>
    <row r="25" spans="1:12" ht="19.5" x14ac:dyDescent="0.25">
      <c r="A25" s="4">
        <v>252</v>
      </c>
      <c r="B25" s="5">
        <v>0.54166666666666663</v>
      </c>
      <c r="C25" s="6" t="s">
        <v>141</v>
      </c>
      <c r="D25" s="6" t="s">
        <v>142</v>
      </c>
      <c r="E25" s="6" t="s">
        <v>68</v>
      </c>
      <c r="F25" s="6" t="s">
        <v>50</v>
      </c>
      <c r="G25" s="6" t="s">
        <v>34</v>
      </c>
      <c r="H25" s="7" t="s">
        <v>35</v>
      </c>
      <c r="I25" s="31" t="s">
        <v>160</v>
      </c>
      <c r="J25">
        <v>68</v>
      </c>
      <c r="K25">
        <v>0.91</v>
      </c>
      <c r="L25">
        <f>J25*K25</f>
        <v>61.88</v>
      </c>
    </row>
    <row r="26" spans="1:12" ht="19.5" x14ac:dyDescent="0.25">
      <c r="A26" s="56">
        <v>250</v>
      </c>
      <c r="B26" s="24">
        <v>0.5</v>
      </c>
      <c r="C26" s="25" t="s">
        <v>143</v>
      </c>
      <c r="D26" s="25">
        <v>56</v>
      </c>
      <c r="E26" s="25" t="s">
        <v>144</v>
      </c>
      <c r="F26" s="25" t="s">
        <v>39</v>
      </c>
      <c r="G26" s="25" t="s">
        <v>119</v>
      </c>
      <c r="H26" s="26" t="s">
        <v>120</v>
      </c>
      <c r="I26" s="31" t="s">
        <v>168</v>
      </c>
      <c r="J26">
        <v>26</v>
      </c>
      <c r="K26">
        <v>0.91</v>
      </c>
      <c r="L26">
        <f>J26*K26</f>
        <v>23.66</v>
      </c>
    </row>
    <row r="27" spans="1:12" ht="19.5" x14ac:dyDescent="0.25">
      <c r="A27" s="51">
        <v>248</v>
      </c>
      <c r="B27" s="17">
        <v>0.5</v>
      </c>
      <c r="C27" s="18" t="s">
        <v>145</v>
      </c>
      <c r="D27" s="18" t="s">
        <v>146</v>
      </c>
      <c r="E27" s="18" t="s">
        <v>147</v>
      </c>
      <c r="F27" s="18" t="s">
        <v>50</v>
      </c>
      <c r="G27" s="18" t="s">
        <v>148</v>
      </c>
      <c r="H27" s="19" t="s">
        <v>22</v>
      </c>
      <c r="I27" s="31" t="s">
        <v>78</v>
      </c>
      <c r="J27">
        <v>16</v>
      </c>
      <c r="K27">
        <v>-1</v>
      </c>
      <c r="L27">
        <f>J27*K27</f>
        <v>-16</v>
      </c>
    </row>
    <row r="28" spans="1:12" ht="19.5" x14ac:dyDescent="0.25">
      <c r="A28" s="51">
        <v>254</v>
      </c>
      <c r="B28" s="17">
        <v>0.54166666666666663</v>
      </c>
      <c r="C28" s="18" t="s">
        <v>149</v>
      </c>
      <c r="D28" s="18">
        <v>49</v>
      </c>
      <c r="E28" s="18" t="s">
        <v>150</v>
      </c>
      <c r="F28" s="18" t="s">
        <v>39</v>
      </c>
      <c r="G28" s="18" t="s">
        <v>133</v>
      </c>
      <c r="H28" s="19" t="s">
        <v>134</v>
      </c>
      <c r="I28" s="31" t="s">
        <v>158</v>
      </c>
      <c r="J28">
        <v>15</v>
      </c>
      <c r="K28">
        <v>0.91</v>
      </c>
      <c r="L28">
        <f>J28*K28</f>
        <v>13.65</v>
      </c>
    </row>
    <row r="29" spans="1:12" ht="19.5" x14ac:dyDescent="0.25">
      <c r="A29" s="51">
        <v>258</v>
      </c>
      <c r="B29" s="17">
        <v>0.85416666666666663</v>
      </c>
      <c r="C29" s="18" t="s">
        <v>151</v>
      </c>
      <c r="D29" s="18">
        <v>71</v>
      </c>
      <c r="E29" s="18" t="s">
        <v>152</v>
      </c>
      <c r="F29" s="18" t="s">
        <v>39</v>
      </c>
      <c r="G29" s="18" t="s">
        <v>59</v>
      </c>
      <c r="H29" s="19" t="s">
        <v>25</v>
      </c>
      <c r="I29" s="31" t="s">
        <v>166</v>
      </c>
      <c r="J29">
        <v>12</v>
      </c>
      <c r="K29">
        <v>-1</v>
      </c>
      <c r="L29">
        <f>J29*K29</f>
        <v>-12</v>
      </c>
    </row>
    <row r="30" spans="1:12" ht="20.25" thickBot="1" x14ac:dyDescent="0.3">
      <c r="A30" s="36">
        <v>256</v>
      </c>
      <c r="B30" s="37">
        <v>0.70833333333333337</v>
      </c>
      <c r="C30" s="38" t="s">
        <v>153</v>
      </c>
      <c r="D30" s="38">
        <v>43</v>
      </c>
      <c r="E30" s="38" t="s">
        <v>154</v>
      </c>
      <c r="F30" s="38" t="s">
        <v>39</v>
      </c>
      <c r="G30" s="38" t="s">
        <v>155</v>
      </c>
      <c r="H30" s="39" t="s">
        <v>156</v>
      </c>
      <c r="I30" s="31" t="s">
        <v>170</v>
      </c>
      <c r="J30">
        <v>11</v>
      </c>
      <c r="K30">
        <v>-1</v>
      </c>
      <c r="L30">
        <f>J30*K30</f>
        <v>-11</v>
      </c>
    </row>
    <row r="31" spans="1:12" ht="15.75" thickBot="1" x14ac:dyDescent="0.3"/>
    <row r="32" spans="1:12" x14ac:dyDescent="0.25">
      <c r="A32" s="4">
        <v>244</v>
      </c>
      <c r="B32" s="5">
        <v>0.66666666666666663</v>
      </c>
      <c r="C32" s="6" t="s">
        <v>171</v>
      </c>
      <c r="D32" s="6" t="s">
        <v>172</v>
      </c>
      <c r="E32" s="6">
        <v>-7</v>
      </c>
      <c r="F32" s="6" t="s">
        <v>173</v>
      </c>
      <c r="G32" s="6" t="s">
        <v>174</v>
      </c>
      <c r="H32" s="7" t="s">
        <v>4</v>
      </c>
      <c r="I32" s="31" t="s">
        <v>199</v>
      </c>
      <c r="J32">
        <v>88</v>
      </c>
      <c r="K32">
        <v>0.91</v>
      </c>
      <c r="L32">
        <f>J32*K32</f>
        <v>80.08</v>
      </c>
    </row>
    <row r="33" spans="1:12" x14ac:dyDescent="0.25">
      <c r="A33" s="8">
        <v>246</v>
      </c>
      <c r="B33" s="1">
        <v>0.83333333333333337</v>
      </c>
      <c r="C33" s="2" t="s">
        <v>175</v>
      </c>
      <c r="D33" s="2" t="s">
        <v>176</v>
      </c>
      <c r="E33" s="2" t="s">
        <v>177</v>
      </c>
      <c r="F33" s="2" t="s">
        <v>178</v>
      </c>
      <c r="G33" s="2" t="s">
        <v>179</v>
      </c>
      <c r="H33" s="3" t="s">
        <v>180</v>
      </c>
      <c r="I33" s="31" t="s">
        <v>200</v>
      </c>
      <c r="J33">
        <v>71</v>
      </c>
      <c r="K33">
        <v>-1</v>
      </c>
      <c r="L33">
        <f>J33*K33</f>
        <v>-71</v>
      </c>
    </row>
    <row r="34" spans="1:12" x14ac:dyDescent="0.25">
      <c r="A34" s="56">
        <v>239</v>
      </c>
      <c r="B34" s="24">
        <v>0.52083333333333337</v>
      </c>
      <c r="C34" s="25" t="s">
        <v>181</v>
      </c>
      <c r="D34" s="25" t="s">
        <v>182</v>
      </c>
      <c r="E34" s="25">
        <v>-7</v>
      </c>
      <c r="F34" s="25" t="s">
        <v>183</v>
      </c>
      <c r="G34" s="25" t="s">
        <v>89</v>
      </c>
      <c r="H34" s="26" t="s">
        <v>90</v>
      </c>
      <c r="I34" s="31" t="s">
        <v>202</v>
      </c>
      <c r="J34">
        <v>45</v>
      </c>
      <c r="K34">
        <v>0.91</v>
      </c>
      <c r="L34">
        <f>J34*K34</f>
        <v>40.950000000000003</v>
      </c>
    </row>
    <row r="35" spans="1:12" ht="15.75" thickBot="1" x14ac:dyDescent="0.3">
      <c r="A35" s="36">
        <v>241</v>
      </c>
      <c r="B35" s="37">
        <v>0.58333333333333337</v>
      </c>
      <c r="C35" s="38" t="s">
        <v>184</v>
      </c>
      <c r="D35" s="38" t="s">
        <v>185</v>
      </c>
      <c r="E35" s="38">
        <v>7</v>
      </c>
      <c r="F35" s="38" t="s">
        <v>186</v>
      </c>
      <c r="G35" s="38" t="s">
        <v>64</v>
      </c>
      <c r="H35" s="39" t="s">
        <v>65</v>
      </c>
      <c r="I35" s="31" t="s">
        <v>204</v>
      </c>
      <c r="J35">
        <v>22</v>
      </c>
      <c r="K35">
        <v>-1</v>
      </c>
      <c r="L35">
        <f>J35*K35</f>
        <v>-22</v>
      </c>
    </row>
    <row r="36" spans="1:12" ht="19.5" x14ac:dyDescent="0.25">
      <c r="A36" s="32">
        <v>242</v>
      </c>
      <c r="B36" s="33">
        <v>0.58333333333333337</v>
      </c>
      <c r="C36" s="34" t="s">
        <v>187</v>
      </c>
      <c r="D36" s="34">
        <v>48</v>
      </c>
      <c r="E36" s="34" t="s">
        <v>188</v>
      </c>
      <c r="F36" s="34" t="s">
        <v>39</v>
      </c>
      <c r="G36" s="34" t="s">
        <v>189</v>
      </c>
      <c r="H36" s="35" t="s">
        <v>190</v>
      </c>
      <c r="I36" s="31" t="s">
        <v>161</v>
      </c>
      <c r="J36">
        <v>29</v>
      </c>
      <c r="K36">
        <v>-1</v>
      </c>
      <c r="L36">
        <f>J36*K36</f>
        <v>-29</v>
      </c>
    </row>
    <row r="37" spans="1:12" ht="19.5" x14ac:dyDescent="0.25">
      <c r="A37" s="51">
        <v>246</v>
      </c>
      <c r="B37" s="17">
        <v>0.83333333333333337</v>
      </c>
      <c r="C37" s="18" t="s">
        <v>191</v>
      </c>
      <c r="D37" s="18">
        <v>69</v>
      </c>
      <c r="E37" s="18" t="s">
        <v>192</v>
      </c>
      <c r="F37" s="18" t="s">
        <v>50</v>
      </c>
      <c r="G37" s="18" t="s">
        <v>133</v>
      </c>
      <c r="H37" s="19" t="s">
        <v>134</v>
      </c>
      <c r="I37" s="31" t="s">
        <v>201</v>
      </c>
      <c r="J37">
        <v>15</v>
      </c>
      <c r="K37">
        <v>0.91</v>
      </c>
      <c r="L37">
        <f>J37*K37</f>
        <v>13.65</v>
      </c>
    </row>
    <row r="38" spans="1:12" ht="19.5" x14ac:dyDescent="0.25">
      <c r="A38" s="51">
        <v>240</v>
      </c>
      <c r="B38" s="17">
        <v>0.52083333333333337</v>
      </c>
      <c r="C38" s="18" t="s">
        <v>193</v>
      </c>
      <c r="D38" s="18" t="s">
        <v>58</v>
      </c>
      <c r="E38" s="18" t="s">
        <v>194</v>
      </c>
      <c r="F38" s="18" t="s">
        <v>50</v>
      </c>
      <c r="G38" s="18" t="s">
        <v>81</v>
      </c>
      <c r="H38" s="19" t="s">
        <v>26</v>
      </c>
      <c r="I38" s="31" t="s">
        <v>203</v>
      </c>
      <c r="J38">
        <v>8</v>
      </c>
      <c r="K38">
        <v>0.91</v>
      </c>
      <c r="L38">
        <f>J38*K38</f>
        <v>7.28</v>
      </c>
    </row>
    <row r="39" spans="1:12" ht="20.25" thickBot="1" x14ac:dyDescent="0.3">
      <c r="A39" s="52">
        <v>244</v>
      </c>
      <c r="B39" s="53">
        <v>0.66666666666666663</v>
      </c>
      <c r="C39" s="54" t="s">
        <v>195</v>
      </c>
      <c r="D39" s="54" t="s">
        <v>196</v>
      </c>
      <c r="E39" s="54" t="s">
        <v>197</v>
      </c>
      <c r="F39" s="54" t="s">
        <v>50</v>
      </c>
      <c r="G39" s="54" t="s">
        <v>198</v>
      </c>
      <c r="H39" s="55" t="s">
        <v>110</v>
      </c>
      <c r="I39" s="31" t="s">
        <v>164</v>
      </c>
      <c r="J39">
        <v>0</v>
      </c>
      <c r="K39">
        <v>-1</v>
      </c>
      <c r="L39">
        <f>J39*K39</f>
        <v>0</v>
      </c>
    </row>
    <row r="40" spans="1:12" ht="15.75" thickBot="1" x14ac:dyDescent="0.3"/>
    <row r="41" spans="1:12" x14ac:dyDescent="0.25">
      <c r="A41" s="4">
        <v>237</v>
      </c>
      <c r="B41" s="5">
        <v>0.92708333333333337</v>
      </c>
      <c r="C41" s="6" t="s">
        <v>205</v>
      </c>
      <c r="D41" s="6" t="s">
        <v>206</v>
      </c>
      <c r="E41" s="6" t="s">
        <v>40</v>
      </c>
      <c r="F41" s="6" t="s">
        <v>207</v>
      </c>
      <c r="G41" s="6" t="s">
        <v>208</v>
      </c>
      <c r="H41" s="7" t="s">
        <v>6</v>
      </c>
      <c r="I41" s="31" t="s">
        <v>231</v>
      </c>
      <c r="J41">
        <v>60</v>
      </c>
      <c r="K41">
        <v>-1</v>
      </c>
      <c r="L41">
        <f>J41*K41</f>
        <v>-60</v>
      </c>
    </row>
    <row r="42" spans="1:12" x14ac:dyDescent="0.25">
      <c r="A42" s="8">
        <v>235</v>
      </c>
      <c r="B42" s="1">
        <v>0.78125</v>
      </c>
      <c r="C42" s="2" t="s">
        <v>209</v>
      </c>
      <c r="D42" s="2" t="s">
        <v>210</v>
      </c>
      <c r="E42" s="2">
        <v>-13</v>
      </c>
      <c r="F42" s="2" t="s">
        <v>211</v>
      </c>
      <c r="G42" s="2" t="s">
        <v>48</v>
      </c>
      <c r="H42" s="3" t="s">
        <v>10</v>
      </c>
      <c r="I42" s="31" t="s">
        <v>233</v>
      </c>
      <c r="J42">
        <v>57</v>
      </c>
      <c r="K42">
        <v>0.91</v>
      </c>
      <c r="L42">
        <f>J42*K42</f>
        <v>51.870000000000005</v>
      </c>
    </row>
    <row r="43" spans="1:12" x14ac:dyDescent="0.25">
      <c r="A43" s="56">
        <v>231</v>
      </c>
      <c r="B43" s="24">
        <v>0.48958333333333331</v>
      </c>
      <c r="C43" s="25" t="s">
        <v>212</v>
      </c>
      <c r="D43" s="25" t="s">
        <v>213</v>
      </c>
      <c r="E43" s="25" t="s">
        <v>8</v>
      </c>
      <c r="F43" s="25" t="s">
        <v>214</v>
      </c>
      <c r="G43" s="25" t="s">
        <v>215</v>
      </c>
      <c r="H43" s="26" t="s">
        <v>216</v>
      </c>
      <c r="I43" s="31" t="s">
        <v>235</v>
      </c>
      <c r="J43">
        <v>32</v>
      </c>
      <c r="K43">
        <v>-1</v>
      </c>
      <c r="L43">
        <f>J43*K43</f>
        <v>-32</v>
      </c>
    </row>
    <row r="44" spans="1:12" ht="15.75" thickBot="1" x14ac:dyDescent="0.3">
      <c r="A44" s="36">
        <v>233</v>
      </c>
      <c r="B44" s="37">
        <v>0.63541666666666663</v>
      </c>
      <c r="C44" s="38" t="s">
        <v>36</v>
      </c>
      <c r="D44" s="38" t="s">
        <v>217</v>
      </c>
      <c r="E44" s="38">
        <v>-3</v>
      </c>
      <c r="F44" s="38" t="s">
        <v>28</v>
      </c>
      <c r="G44" s="38" t="s">
        <v>218</v>
      </c>
      <c r="H44" s="39" t="s">
        <v>24</v>
      </c>
      <c r="I44" s="31" t="s">
        <v>237</v>
      </c>
      <c r="J44">
        <v>13</v>
      </c>
      <c r="K44">
        <v>0.91</v>
      </c>
      <c r="L44">
        <f>J44*K44</f>
        <v>11.83</v>
      </c>
    </row>
    <row r="45" spans="1:12" ht="19.5" x14ac:dyDescent="0.25">
      <c r="A45" s="32">
        <v>238</v>
      </c>
      <c r="B45" s="33">
        <v>0.92708333333333337</v>
      </c>
      <c r="C45" s="34" t="s">
        <v>219</v>
      </c>
      <c r="D45" s="34">
        <v>73</v>
      </c>
      <c r="E45" s="34" t="s">
        <v>220</v>
      </c>
      <c r="F45" s="34" t="s">
        <v>39</v>
      </c>
      <c r="G45" s="34" t="s">
        <v>221</v>
      </c>
      <c r="H45" s="35" t="s">
        <v>16</v>
      </c>
      <c r="I45" s="31" t="s">
        <v>232</v>
      </c>
      <c r="J45">
        <v>42</v>
      </c>
      <c r="K45">
        <v>0.91</v>
      </c>
      <c r="L45">
        <f>J45*K45</f>
        <v>38.22</v>
      </c>
    </row>
    <row r="46" spans="1:12" ht="19.5" x14ac:dyDescent="0.25">
      <c r="A46" s="51">
        <v>234</v>
      </c>
      <c r="B46" s="17">
        <v>0.63541666666666663</v>
      </c>
      <c r="C46" s="18" t="s">
        <v>222</v>
      </c>
      <c r="D46" s="18">
        <v>56</v>
      </c>
      <c r="E46" s="18" t="s">
        <v>208</v>
      </c>
      <c r="F46" s="18" t="s">
        <v>50</v>
      </c>
      <c r="G46" s="18" t="s">
        <v>223</v>
      </c>
      <c r="H46" s="19" t="s">
        <v>27</v>
      </c>
      <c r="I46" s="31" t="s">
        <v>238</v>
      </c>
      <c r="J46">
        <v>4</v>
      </c>
      <c r="K46">
        <v>-1</v>
      </c>
      <c r="L46">
        <f>J46*K46</f>
        <v>-4</v>
      </c>
    </row>
    <row r="47" spans="1:12" ht="19.5" x14ac:dyDescent="0.25">
      <c r="A47" s="57">
        <v>232</v>
      </c>
      <c r="B47" s="44">
        <v>0.48958333333333331</v>
      </c>
      <c r="C47" s="45" t="s">
        <v>224</v>
      </c>
      <c r="D47" s="45" t="s">
        <v>225</v>
      </c>
      <c r="E47" s="45" t="s">
        <v>123</v>
      </c>
      <c r="F47" s="45" t="s">
        <v>39</v>
      </c>
      <c r="G47" s="45" t="s">
        <v>226</v>
      </c>
      <c r="H47" s="46" t="s">
        <v>110</v>
      </c>
      <c r="I47" s="31" t="s">
        <v>236</v>
      </c>
      <c r="J47">
        <v>0</v>
      </c>
      <c r="K47">
        <v>0.91</v>
      </c>
      <c r="L47">
        <f>J47*K47</f>
        <v>0</v>
      </c>
    </row>
    <row r="48" spans="1:12" ht="20.25" thickBot="1" x14ac:dyDescent="0.3">
      <c r="A48" s="52">
        <v>236</v>
      </c>
      <c r="B48" s="53">
        <v>0.78125</v>
      </c>
      <c r="C48" s="54" t="s">
        <v>227</v>
      </c>
      <c r="D48" s="54" t="s">
        <v>228</v>
      </c>
      <c r="E48" s="54" t="s">
        <v>229</v>
      </c>
      <c r="F48" s="54" t="s">
        <v>50</v>
      </c>
      <c r="G48" s="54" t="s">
        <v>230</v>
      </c>
      <c r="H48" s="55" t="s">
        <v>110</v>
      </c>
      <c r="I48" s="31" t="s">
        <v>234</v>
      </c>
      <c r="J48">
        <v>0</v>
      </c>
      <c r="K48">
        <v>-1</v>
      </c>
      <c r="L48">
        <f>J48*K48</f>
        <v>0</v>
      </c>
    </row>
    <row r="49" spans="1:12" ht="15.75" thickBot="1" x14ac:dyDescent="0.3"/>
    <row r="50" spans="1:12" x14ac:dyDescent="0.25">
      <c r="A50" s="4">
        <v>225</v>
      </c>
      <c r="B50" s="5">
        <v>0.63888888888888895</v>
      </c>
      <c r="C50" s="6" t="s">
        <v>239</v>
      </c>
      <c r="D50" s="6" t="s">
        <v>33</v>
      </c>
      <c r="E50" s="6">
        <v>3</v>
      </c>
      <c r="F50" s="6" t="s">
        <v>240</v>
      </c>
      <c r="G50" s="6" t="s">
        <v>241</v>
      </c>
      <c r="H50" s="7" t="s">
        <v>13</v>
      </c>
      <c r="I50" s="31" t="s">
        <v>262</v>
      </c>
      <c r="J50">
        <v>51</v>
      </c>
      <c r="K50">
        <v>-1</v>
      </c>
      <c r="L50">
        <f>J50*K50</f>
        <v>-51</v>
      </c>
    </row>
    <row r="51" spans="1:12" x14ac:dyDescent="0.25">
      <c r="A51" s="51">
        <v>228</v>
      </c>
      <c r="B51" s="17">
        <v>0.78125</v>
      </c>
      <c r="C51" s="18" t="s">
        <v>242</v>
      </c>
      <c r="D51" s="18" t="s">
        <v>243</v>
      </c>
      <c r="E51" s="18">
        <v>-3</v>
      </c>
      <c r="F51" s="18" t="s">
        <v>3</v>
      </c>
      <c r="G51" s="18" t="s">
        <v>148</v>
      </c>
      <c r="H51" s="19" t="s">
        <v>22</v>
      </c>
      <c r="I51" s="31" t="s">
        <v>264</v>
      </c>
      <c r="J51">
        <v>16</v>
      </c>
      <c r="K51">
        <v>0.91</v>
      </c>
      <c r="L51">
        <f>J51*K51</f>
        <v>14.56</v>
      </c>
    </row>
    <row r="52" spans="1:12" x14ac:dyDescent="0.25">
      <c r="A52" s="51">
        <v>229</v>
      </c>
      <c r="B52" s="17">
        <v>0.92708333333333337</v>
      </c>
      <c r="C52" s="18" t="s">
        <v>244</v>
      </c>
      <c r="D52" s="18" t="s">
        <v>245</v>
      </c>
      <c r="E52" s="18" t="s">
        <v>1</v>
      </c>
      <c r="F52" s="18" t="s">
        <v>246</v>
      </c>
      <c r="G52" s="18" t="s">
        <v>155</v>
      </c>
      <c r="H52" s="19" t="s">
        <v>156</v>
      </c>
      <c r="I52" s="31" t="s">
        <v>266</v>
      </c>
      <c r="J52">
        <v>11</v>
      </c>
      <c r="K52">
        <v>-1</v>
      </c>
      <c r="L52">
        <f>J52*K52</f>
        <v>-11</v>
      </c>
    </row>
    <row r="53" spans="1:12" ht="15.75" thickBot="1" x14ac:dyDescent="0.3">
      <c r="A53" s="36">
        <v>223</v>
      </c>
      <c r="B53" s="37">
        <v>0.5</v>
      </c>
      <c r="C53" s="38" t="s">
        <v>247</v>
      </c>
      <c r="D53" s="38" t="s">
        <v>248</v>
      </c>
      <c r="E53" s="38" t="s">
        <v>249</v>
      </c>
      <c r="F53" s="38" t="s">
        <v>250</v>
      </c>
      <c r="G53" s="38" t="s">
        <v>251</v>
      </c>
      <c r="H53" s="39" t="s">
        <v>29</v>
      </c>
      <c r="I53" s="31" t="s">
        <v>267</v>
      </c>
      <c r="J53">
        <v>2</v>
      </c>
      <c r="K53">
        <v>0.91</v>
      </c>
      <c r="L53">
        <f>J53*K53</f>
        <v>1.82</v>
      </c>
    </row>
    <row r="54" spans="1:12" ht="19.5" x14ac:dyDescent="0.25">
      <c r="A54" s="4">
        <v>228</v>
      </c>
      <c r="B54" s="5">
        <v>0.78125</v>
      </c>
      <c r="C54" s="6" t="s">
        <v>252</v>
      </c>
      <c r="D54" s="6" t="s">
        <v>225</v>
      </c>
      <c r="E54" s="6" t="s">
        <v>253</v>
      </c>
      <c r="F54" s="6" t="s">
        <v>39</v>
      </c>
      <c r="G54" s="6" t="s">
        <v>254</v>
      </c>
      <c r="H54" s="7" t="s">
        <v>12</v>
      </c>
      <c r="I54" s="31" t="s">
        <v>265</v>
      </c>
      <c r="J54">
        <v>52</v>
      </c>
      <c r="K54">
        <v>0.91</v>
      </c>
      <c r="L54">
        <f>J54*K54</f>
        <v>47.32</v>
      </c>
    </row>
    <row r="55" spans="1:12" ht="19.5" x14ac:dyDescent="0.25">
      <c r="A55" s="56">
        <v>230</v>
      </c>
      <c r="B55" s="24">
        <v>0.92708333333333337</v>
      </c>
      <c r="C55" s="25" t="s">
        <v>255</v>
      </c>
      <c r="D55" s="25" t="s">
        <v>256</v>
      </c>
      <c r="E55" s="25" t="s">
        <v>253</v>
      </c>
      <c r="F55" s="25" t="s">
        <v>39</v>
      </c>
      <c r="G55" s="25" t="s">
        <v>257</v>
      </c>
      <c r="H55" s="26" t="s">
        <v>19</v>
      </c>
      <c r="I55" s="31" t="s">
        <v>265</v>
      </c>
      <c r="J55">
        <v>37</v>
      </c>
      <c r="K55">
        <v>0.91</v>
      </c>
      <c r="L55">
        <f>J55*K55</f>
        <v>33.67</v>
      </c>
    </row>
    <row r="56" spans="1:12" ht="19.5" x14ac:dyDescent="0.25">
      <c r="A56" s="57">
        <v>226</v>
      </c>
      <c r="B56" s="44">
        <v>0.63888888888888895</v>
      </c>
      <c r="C56" s="45" t="s">
        <v>258</v>
      </c>
      <c r="D56" s="45" t="s">
        <v>225</v>
      </c>
      <c r="E56" s="45" t="s">
        <v>259</v>
      </c>
      <c r="F56" s="45" t="s">
        <v>39</v>
      </c>
      <c r="G56" s="45" t="s">
        <v>144</v>
      </c>
      <c r="H56" s="46" t="s">
        <v>110</v>
      </c>
      <c r="I56" s="31" t="s">
        <v>263</v>
      </c>
      <c r="J56">
        <v>0</v>
      </c>
      <c r="K56">
        <v>0.91</v>
      </c>
      <c r="L56">
        <f>J56*K56</f>
        <v>0</v>
      </c>
    </row>
    <row r="57" spans="1:12" ht="20.25" thickBot="1" x14ac:dyDescent="0.3">
      <c r="A57" s="52">
        <v>224</v>
      </c>
      <c r="B57" s="53">
        <v>0.5</v>
      </c>
      <c r="C57" s="54" t="s">
        <v>260</v>
      </c>
      <c r="D57" s="54">
        <v>51</v>
      </c>
      <c r="E57" s="54" t="s">
        <v>261</v>
      </c>
      <c r="F57" s="54" t="s">
        <v>39</v>
      </c>
      <c r="G57" s="54" t="s">
        <v>230</v>
      </c>
      <c r="H57" s="55" t="s">
        <v>110</v>
      </c>
      <c r="I57" s="31" t="s">
        <v>265</v>
      </c>
      <c r="J57">
        <v>0</v>
      </c>
      <c r="K57">
        <v>0.91</v>
      </c>
      <c r="L57">
        <f>J57*K57</f>
        <v>0</v>
      </c>
    </row>
    <row r="58" spans="1:12" ht="15.75" thickBot="1" x14ac:dyDescent="0.3"/>
    <row r="59" spans="1:12" x14ac:dyDescent="0.25">
      <c r="A59" s="4">
        <v>219</v>
      </c>
      <c r="B59" s="5">
        <v>0.75</v>
      </c>
      <c r="C59" s="6" t="s">
        <v>268</v>
      </c>
      <c r="D59" s="6" t="s">
        <v>269</v>
      </c>
      <c r="E59" s="6" t="s">
        <v>1</v>
      </c>
      <c r="F59" s="6" t="s">
        <v>270</v>
      </c>
      <c r="G59" s="6" t="s">
        <v>241</v>
      </c>
      <c r="H59" s="7" t="s">
        <v>13</v>
      </c>
      <c r="I59" s="31" t="s">
        <v>287</v>
      </c>
      <c r="J59">
        <v>51</v>
      </c>
      <c r="K59">
        <v>0.91</v>
      </c>
      <c r="L59">
        <f>J59*K59</f>
        <v>46.410000000000004</v>
      </c>
    </row>
    <row r="60" spans="1:12" x14ac:dyDescent="0.25">
      <c r="A60" s="56">
        <v>221</v>
      </c>
      <c r="B60" s="24">
        <v>0.89583333333333337</v>
      </c>
      <c r="C60" s="25" t="s">
        <v>271</v>
      </c>
      <c r="D60" s="25" t="s">
        <v>49</v>
      </c>
      <c r="E60" s="25">
        <v>-3</v>
      </c>
      <c r="F60" s="25" t="s">
        <v>11</v>
      </c>
      <c r="G60" s="25" t="s">
        <v>112</v>
      </c>
      <c r="H60" s="26" t="s">
        <v>15</v>
      </c>
      <c r="I60" s="31" t="s">
        <v>289</v>
      </c>
      <c r="J60">
        <v>48</v>
      </c>
      <c r="K60">
        <v>0.91</v>
      </c>
      <c r="L60">
        <f>J60*K60</f>
        <v>43.68</v>
      </c>
    </row>
    <row r="61" spans="1:12" ht="15.75" thickBot="1" x14ac:dyDescent="0.3">
      <c r="A61" s="40">
        <v>218</v>
      </c>
      <c r="B61" s="41">
        <v>0.60416666666666663</v>
      </c>
      <c r="C61" s="42" t="s">
        <v>272</v>
      </c>
      <c r="D61" s="42" t="s">
        <v>273</v>
      </c>
      <c r="E61" s="42">
        <v>3</v>
      </c>
      <c r="F61" s="42" t="s">
        <v>274</v>
      </c>
      <c r="G61" s="42" t="s">
        <v>275</v>
      </c>
      <c r="H61" s="43" t="s">
        <v>276</v>
      </c>
      <c r="I61" s="31" t="s">
        <v>291</v>
      </c>
      <c r="J61">
        <v>30</v>
      </c>
      <c r="K61">
        <v>-1</v>
      </c>
      <c r="L61">
        <f>J61*K61</f>
        <v>-30</v>
      </c>
    </row>
    <row r="62" spans="1:12" ht="19.5" x14ac:dyDescent="0.25">
      <c r="A62" s="4">
        <v>222</v>
      </c>
      <c r="B62" s="5">
        <v>0.89583333333333337</v>
      </c>
      <c r="C62" s="6" t="s">
        <v>277</v>
      </c>
      <c r="D62" s="6" t="s">
        <v>58</v>
      </c>
      <c r="E62" s="6" t="s">
        <v>278</v>
      </c>
      <c r="F62" s="6" t="s">
        <v>50</v>
      </c>
      <c r="G62" s="6" t="s">
        <v>84</v>
      </c>
      <c r="H62" s="7" t="s">
        <v>85</v>
      </c>
      <c r="I62" s="31" t="s">
        <v>290</v>
      </c>
      <c r="J62">
        <v>98</v>
      </c>
      <c r="K62">
        <v>-1</v>
      </c>
      <c r="L62">
        <f>J62*K62</f>
        <v>-98</v>
      </c>
    </row>
    <row r="63" spans="1:12" ht="19.5" x14ac:dyDescent="0.25">
      <c r="A63" s="8">
        <v>218</v>
      </c>
      <c r="B63" s="1">
        <v>0.60416666666666663</v>
      </c>
      <c r="C63" s="2" t="s">
        <v>279</v>
      </c>
      <c r="D63" s="2" t="s">
        <v>75</v>
      </c>
      <c r="E63" s="2" t="s">
        <v>280</v>
      </c>
      <c r="F63" s="2" t="s">
        <v>39</v>
      </c>
      <c r="G63" s="2" t="s">
        <v>281</v>
      </c>
      <c r="H63" s="3" t="s">
        <v>282</v>
      </c>
      <c r="I63" s="31" t="s">
        <v>164</v>
      </c>
      <c r="J63">
        <v>94</v>
      </c>
      <c r="K63">
        <v>0.91</v>
      </c>
      <c r="L63">
        <f>J63*K63</f>
        <v>85.54</v>
      </c>
    </row>
    <row r="64" spans="1:12" ht="20.25" thickBot="1" x14ac:dyDescent="0.3">
      <c r="A64" s="36">
        <v>220</v>
      </c>
      <c r="B64" s="37">
        <v>0.75</v>
      </c>
      <c r="C64" s="38" t="s">
        <v>283</v>
      </c>
      <c r="D64" s="38" t="s">
        <v>55</v>
      </c>
      <c r="E64" s="38" t="s">
        <v>284</v>
      </c>
      <c r="F64" s="38" t="s">
        <v>39</v>
      </c>
      <c r="G64" s="38" t="s">
        <v>285</v>
      </c>
      <c r="H64" s="39" t="s">
        <v>286</v>
      </c>
      <c r="I64" s="31" t="s">
        <v>288</v>
      </c>
      <c r="J64">
        <v>23</v>
      </c>
      <c r="K64">
        <v>0.91</v>
      </c>
      <c r="L64">
        <f>J64*K64</f>
        <v>20.93</v>
      </c>
    </row>
    <row r="65" spans="1:12" ht="15.75" thickBot="1" x14ac:dyDescent="0.3"/>
    <row r="66" spans="1:12" x14ac:dyDescent="0.25">
      <c r="A66" s="4">
        <v>15</v>
      </c>
      <c r="B66" s="5">
        <v>0.89583333333333337</v>
      </c>
      <c r="C66" s="6" t="s">
        <v>30</v>
      </c>
      <c r="D66" s="6" t="s">
        <v>292</v>
      </c>
      <c r="E66" s="6">
        <v>2</v>
      </c>
      <c r="F66" s="6" t="s">
        <v>2</v>
      </c>
      <c r="G66" s="6" t="s">
        <v>293</v>
      </c>
      <c r="H66" s="7" t="s">
        <v>294</v>
      </c>
      <c r="I66" s="31" t="s">
        <v>301</v>
      </c>
      <c r="J66">
        <v>75</v>
      </c>
      <c r="K66">
        <v>0.91</v>
      </c>
      <c r="L66">
        <f>J66*K66</f>
        <v>68.25</v>
      </c>
    </row>
    <row r="67" spans="1:12" ht="15.75" thickBot="1" x14ac:dyDescent="0.3">
      <c r="A67" s="9">
        <v>213</v>
      </c>
      <c r="B67" s="10">
        <v>0.75</v>
      </c>
      <c r="C67" s="11" t="s">
        <v>295</v>
      </c>
      <c r="D67" s="11" t="s">
        <v>296</v>
      </c>
      <c r="E67" s="11">
        <v>6</v>
      </c>
      <c r="F67" s="11" t="s">
        <v>297</v>
      </c>
      <c r="G67" s="11" t="s">
        <v>42</v>
      </c>
      <c r="H67" s="12" t="s">
        <v>43</v>
      </c>
      <c r="I67" s="31" t="s">
        <v>302</v>
      </c>
      <c r="J67">
        <v>73</v>
      </c>
      <c r="K67">
        <v>0.91</v>
      </c>
      <c r="L67">
        <f>J67*K67</f>
        <v>66.430000000000007</v>
      </c>
    </row>
    <row r="68" spans="1:12" ht="19.5" x14ac:dyDescent="0.25">
      <c r="A68" s="58">
        <v>216</v>
      </c>
      <c r="B68" s="59">
        <v>0.89583333333333337</v>
      </c>
      <c r="C68" s="60" t="s">
        <v>298</v>
      </c>
      <c r="D68" s="60">
        <v>57</v>
      </c>
      <c r="E68" s="60" t="s">
        <v>128</v>
      </c>
      <c r="F68" s="60" t="s">
        <v>39</v>
      </c>
      <c r="G68" s="60" t="s">
        <v>128</v>
      </c>
      <c r="H68" s="61" t="s">
        <v>21</v>
      </c>
      <c r="I68" s="31" t="s">
        <v>158</v>
      </c>
      <c r="J68">
        <v>18</v>
      </c>
      <c r="K68">
        <v>0.91</v>
      </c>
      <c r="L68">
        <f>J68*K68</f>
        <v>16.38</v>
      </c>
    </row>
    <row r="69" spans="1:12" ht="20.25" thickBot="1" x14ac:dyDescent="0.3">
      <c r="A69" s="52">
        <v>214</v>
      </c>
      <c r="B69" s="53">
        <v>0.75</v>
      </c>
      <c r="C69" s="54" t="s">
        <v>299</v>
      </c>
      <c r="D69" s="54" t="s">
        <v>300</v>
      </c>
      <c r="E69" s="54" t="s">
        <v>109</v>
      </c>
      <c r="F69" s="54" t="s">
        <v>50</v>
      </c>
      <c r="G69" s="54" t="s">
        <v>226</v>
      </c>
      <c r="H69" s="55" t="s">
        <v>110</v>
      </c>
      <c r="I69" s="31" t="s">
        <v>163</v>
      </c>
      <c r="J69">
        <v>0</v>
      </c>
      <c r="K69">
        <v>0.91</v>
      </c>
      <c r="L69">
        <f>J69*K69</f>
        <v>0</v>
      </c>
    </row>
    <row r="70" spans="1:12" ht="15.75" thickBot="1" x14ac:dyDescent="0.3"/>
    <row r="71" spans="1:12" ht="15.75" thickBot="1" x14ac:dyDescent="0.3">
      <c r="A71" s="13">
        <v>211</v>
      </c>
      <c r="B71" s="14">
        <v>0.83333333333333337</v>
      </c>
      <c r="C71" s="15" t="s">
        <v>303</v>
      </c>
      <c r="D71" s="15" t="s">
        <v>304</v>
      </c>
      <c r="E71" s="15" t="s">
        <v>93</v>
      </c>
      <c r="F71" s="15" t="s">
        <v>305</v>
      </c>
      <c r="G71" s="15" t="s">
        <v>37</v>
      </c>
      <c r="H71" s="16" t="s">
        <v>38</v>
      </c>
      <c r="I71" s="31" t="s">
        <v>307</v>
      </c>
      <c r="J71">
        <v>58</v>
      </c>
      <c r="K71">
        <v>0.91</v>
      </c>
      <c r="L71">
        <f>J71*K71</f>
        <v>52.78</v>
      </c>
    </row>
    <row r="72" spans="1:12" ht="20.25" thickBot="1" x14ac:dyDescent="0.3">
      <c r="A72" s="20">
        <v>212</v>
      </c>
      <c r="B72" s="21">
        <v>0.83333333333333337</v>
      </c>
      <c r="C72" s="22" t="s">
        <v>306</v>
      </c>
      <c r="D72" s="22">
        <v>63</v>
      </c>
      <c r="E72" s="22" t="s">
        <v>174</v>
      </c>
      <c r="F72" s="22" t="s">
        <v>39</v>
      </c>
      <c r="G72" s="22" t="s">
        <v>251</v>
      </c>
      <c r="H72" s="23" t="s">
        <v>29</v>
      </c>
      <c r="I72" s="31" t="s">
        <v>203</v>
      </c>
      <c r="J72">
        <v>2</v>
      </c>
      <c r="K72">
        <v>0.91</v>
      </c>
      <c r="L72">
        <f>J72*K72</f>
        <v>1.82</v>
      </c>
    </row>
    <row r="73" spans="1:12" ht="15.75" thickBot="1" x14ac:dyDescent="0.3"/>
    <row r="74" spans="1:12" ht="15.75" thickBot="1" x14ac:dyDescent="0.3">
      <c r="A74" s="27">
        <v>209</v>
      </c>
      <c r="B74" s="28">
        <v>0.58333333333333337</v>
      </c>
      <c r="C74" s="29" t="s">
        <v>308</v>
      </c>
      <c r="D74" s="29" t="s">
        <v>309</v>
      </c>
      <c r="E74" s="29" t="s">
        <v>173</v>
      </c>
      <c r="F74" s="29" t="s">
        <v>310</v>
      </c>
      <c r="G74" s="29" t="s">
        <v>89</v>
      </c>
      <c r="H74" s="30" t="s">
        <v>90</v>
      </c>
      <c r="I74" s="31" t="s">
        <v>313</v>
      </c>
      <c r="J74">
        <v>45</v>
      </c>
      <c r="K74">
        <v>-1</v>
      </c>
      <c r="L74">
        <f>J74*K74</f>
        <v>-45</v>
      </c>
    </row>
    <row r="75" spans="1:12" ht="20.25" thickBot="1" x14ac:dyDescent="0.3">
      <c r="A75" s="13">
        <v>210</v>
      </c>
      <c r="B75" s="14">
        <v>0.58333333333333337</v>
      </c>
      <c r="C75" s="15" t="s">
        <v>311</v>
      </c>
      <c r="D75" s="15" t="s">
        <v>75</v>
      </c>
      <c r="E75" s="15" t="s">
        <v>312</v>
      </c>
      <c r="F75" s="15" t="s">
        <v>39</v>
      </c>
      <c r="G75" s="15" t="s">
        <v>56</v>
      </c>
      <c r="H75" s="16" t="s">
        <v>57</v>
      </c>
      <c r="I75" s="31" t="s">
        <v>163</v>
      </c>
      <c r="J75">
        <v>61</v>
      </c>
      <c r="K75">
        <v>0.91</v>
      </c>
      <c r="L75">
        <f>J75*K75</f>
        <v>55.510000000000005</v>
      </c>
    </row>
    <row r="76" spans="1:12" ht="15.75" thickBot="1" x14ac:dyDescent="0.3"/>
    <row r="77" spans="1:12" x14ac:dyDescent="0.25">
      <c r="A77" s="4">
        <v>2</v>
      </c>
      <c r="B77" s="5">
        <v>0.58333333333333337</v>
      </c>
      <c r="C77" s="6" t="s">
        <v>314</v>
      </c>
      <c r="D77" s="6" t="s">
        <v>315</v>
      </c>
      <c r="E77" s="6" t="s">
        <v>316</v>
      </c>
      <c r="F77" s="6" t="s">
        <v>317</v>
      </c>
      <c r="G77" s="6" t="s">
        <v>146</v>
      </c>
      <c r="H77" s="7" t="s">
        <v>318</v>
      </c>
      <c r="I77" s="31" t="s">
        <v>342</v>
      </c>
      <c r="J77">
        <v>85</v>
      </c>
      <c r="K77">
        <v>-1</v>
      </c>
      <c r="L77">
        <f>J77*K77</f>
        <v>-85</v>
      </c>
    </row>
    <row r="78" spans="1:12" x14ac:dyDescent="0.25">
      <c r="A78" s="8">
        <v>206</v>
      </c>
      <c r="B78" s="1">
        <v>0.72916666666666663</v>
      </c>
      <c r="C78" s="2" t="s">
        <v>319</v>
      </c>
      <c r="D78" s="2" t="s">
        <v>320</v>
      </c>
      <c r="E78" s="2">
        <v>3</v>
      </c>
      <c r="F78" s="2" t="s">
        <v>14</v>
      </c>
      <c r="G78" s="2" t="s">
        <v>321</v>
      </c>
      <c r="H78" s="3" t="s">
        <v>322</v>
      </c>
      <c r="I78" s="31" t="s">
        <v>344</v>
      </c>
      <c r="J78">
        <v>83</v>
      </c>
      <c r="K78">
        <v>0.91</v>
      </c>
      <c r="L78">
        <f>J78*K78</f>
        <v>75.53</v>
      </c>
    </row>
    <row r="79" spans="1:12" x14ac:dyDescent="0.25">
      <c r="A79" s="8">
        <v>203</v>
      </c>
      <c r="B79" s="1">
        <v>0.64583333333333337</v>
      </c>
      <c r="C79" s="2" t="s">
        <v>323</v>
      </c>
      <c r="D79" s="2" t="s">
        <v>324</v>
      </c>
      <c r="E79" s="2" t="s">
        <v>47</v>
      </c>
      <c r="F79" s="2" t="s">
        <v>325</v>
      </c>
      <c r="G79" s="2" t="s">
        <v>44</v>
      </c>
      <c r="H79" s="3" t="s">
        <v>45</v>
      </c>
      <c r="I79" s="31" t="s">
        <v>346</v>
      </c>
      <c r="J79">
        <v>69</v>
      </c>
      <c r="K79">
        <v>0.91</v>
      </c>
      <c r="L79">
        <f>J79*K79</f>
        <v>62.79</v>
      </c>
    </row>
    <row r="80" spans="1:12" ht="15.75" thickBot="1" x14ac:dyDescent="0.3">
      <c r="A80" s="36">
        <v>208</v>
      </c>
      <c r="B80" s="37">
        <v>0.875</v>
      </c>
      <c r="C80" s="38" t="s">
        <v>326</v>
      </c>
      <c r="D80" s="38" t="s">
        <v>327</v>
      </c>
      <c r="E80" s="38">
        <v>0</v>
      </c>
      <c r="F80" s="38" t="s">
        <v>328</v>
      </c>
      <c r="G80" s="38" t="s">
        <v>329</v>
      </c>
      <c r="H80" s="39" t="s">
        <v>23</v>
      </c>
      <c r="I80" s="31" t="s">
        <v>347</v>
      </c>
      <c r="J80">
        <v>14</v>
      </c>
      <c r="K80">
        <v>-1</v>
      </c>
      <c r="L80">
        <f>J80*K80</f>
        <v>-14</v>
      </c>
    </row>
    <row r="81" spans="1:12" ht="29.25" x14ac:dyDescent="0.25">
      <c r="A81" s="4">
        <v>208</v>
      </c>
      <c r="B81" s="5">
        <v>0.875</v>
      </c>
      <c r="C81" s="6" t="s">
        <v>330</v>
      </c>
      <c r="D81" s="6" t="s">
        <v>142</v>
      </c>
      <c r="E81" s="6" t="s">
        <v>331</v>
      </c>
      <c r="F81" s="6" t="s">
        <v>39</v>
      </c>
      <c r="G81" s="6" t="s">
        <v>53</v>
      </c>
      <c r="H81" s="7" t="s">
        <v>54</v>
      </c>
      <c r="I81" s="31" t="s">
        <v>265</v>
      </c>
      <c r="J81">
        <v>67</v>
      </c>
      <c r="K81">
        <v>0.91</v>
      </c>
      <c r="L81">
        <f>J81*K81</f>
        <v>60.97</v>
      </c>
    </row>
    <row r="82" spans="1:12" ht="19.5" x14ac:dyDescent="0.25">
      <c r="A82" s="51">
        <v>204</v>
      </c>
      <c r="B82" s="17">
        <v>0.64583333333333337</v>
      </c>
      <c r="C82" s="18" t="s">
        <v>332</v>
      </c>
      <c r="D82" s="18" t="s">
        <v>333</v>
      </c>
      <c r="E82" s="18" t="s">
        <v>334</v>
      </c>
      <c r="F82" s="18" t="s">
        <v>39</v>
      </c>
      <c r="G82" s="18" t="s">
        <v>335</v>
      </c>
      <c r="H82" s="19" t="s">
        <v>336</v>
      </c>
      <c r="I82" s="31" t="s">
        <v>70</v>
      </c>
      <c r="J82">
        <v>1</v>
      </c>
      <c r="K82">
        <v>-1</v>
      </c>
      <c r="L82">
        <f>J82*K82</f>
        <v>-1</v>
      </c>
    </row>
    <row r="83" spans="1:12" ht="29.25" x14ac:dyDescent="0.25">
      <c r="A83" s="57">
        <v>202</v>
      </c>
      <c r="B83" s="44">
        <v>0.58333333333333337</v>
      </c>
      <c r="C83" s="45" t="s">
        <v>337</v>
      </c>
      <c r="D83" s="45" t="s">
        <v>52</v>
      </c>
      <c r="E83" s="45" t="s">
        <v>338</v>
      </c>
      <c r="F83" s="45" t="s">
        <v>39</v>
      </c>
      <c r="G83" s="45" t="s">
        <v>226</v>
      </c>
      <c r="H83" s="46" t="s">
        <v>110</v>
      </c>
      <c r="I83" s="31" t="s">
        <v>343</v>
      </c>
      <c r="J83">
        <v>0</v>
      </c>
      <c r="K83">
        <v>-1</v>
      </c>
      <c r="L83">
        <f>J83*K83</f>
        <v>0</v>
      </c>
    </row>
    <row r="84" spans="1:12" ht="20.25" thickBot="1" x14ac:dyDescent="0.3">
      <c r="A84" s="52">
        <v>206</v>
      </c>
      <c r="B84" s="53">
        <v>0.72916666666666663</v>
      </c>
      <c r="C84" s="54" t="s">
        <v>339</v>
      </c>
      <c r="D84" s="54" t="s">
        <v>196</v>
      </c>
      <c r="E84" s="54" t="s">
        <v>340</v>
      </c>
      <c r="F84" s="54" t="s">
        <v>39</v>
      </c>
      <c r="G84" s="54" t="s">
        <v>341</v>
      </c>
      <c r="H84" s="55" t="s">
        <v>110</v>
      </c>
      <c r="I84" s="31" t="s">
        <v>345</v>
      </c>
      <c r="J84">
        <v>0</v>
      </c>
      <c r="K84">
        <v>-1</v>
      </c>
      <c r="L84">
        <f>J84*K84</f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NCAAF 2013 Bowls PM</vt:lpstr>
    </vt:vector>
  </TitlesOfParts>
  <Company>Vinny27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dejong77</dc:creator>
  <cp:lastModifiedBy>dejong77</cp:lastModifiedBy>
  <dcterms:created xsi:type="dcterms:W3CDTF">2014-08-24T07:47:09Z</dcterms:created>
  <dcterms:modified xsi:type="dcterms:W3CDTF">2014-08-24T22:44:44Z</dcterms:modified>
</cp:coreProperties>
</file>